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处置明细表" sheetId="5" r:id="rId1"/>
    <sheet name="Sheet1" sheetId="8" r:id="rId2"/>
  </sheets>
  <definedNames>
    <definedName name="_xlnm._FilterDatabase" localSheetId="0" hidden="1">处置明细表!$A$6:$O$69</definedName>
    <definedName name="_xlnm.Print_Area" localSheetId="0">处置明细表!$A$1:$I$69</definedName>
    <definedName name="_xlnm.Print_Titles" localSheetId="0">处置明细表!$1:$6</definedName>
  </definedNames>
  <calcPr calcId="144525"/>
</workbook>
</file>

<file path=xl/sharedStrings.xml><?xml version="1.0" encoding="utf-8"?>
<sst xmlns="http://schemas.openxmlformats.org/spreadsheetml/2006/main" count="1427" uniqueCount="376">
  <si>
    <t>附件</t>
  </si>
  <si>
    <t>广东省国土资源技术中心资产处置明细表</t>
  </si>
  <si>
    <t>单位：万元</t>
  </si>
  <si>
    <t>序号</t>
  </si>
  <si>
    <t>资产名称</t>
  </si>
  <si>
    <t>卡片编号</t>
  </si>
  <si>
    <t>型号规格</t>
  </si>
  <si>
    <t>计量单位</t>
  </si>
  <si>
    <t>数量</t>
  </si>
  <si>
    <t>购入（建造）日期</t>
  </si>
  <si>
    <t>价值</t>
  </si>
  <si>
    <t>备注</t>
  </si>
  <si>
    <t>原值</t>
  </si>
  <si>
    <t>东芝2505F一体机</t>
  </si>
  <si>
    <t>011140</t>
  </si>
  <si>
    <t/>
  </si>
  <si>
    <t>台</t>
  </si>
  <si>
    <t>2017-12-30</t>
  </si>
  <si>
    <t>美的饮水机</t>
  </si>
  <si>
    <t>010639</t>
  </si>
  <si>
    <t>2015-06-30</t>
  </si>
  <si>
    <t>海信55吋液晶电视</t>
  </si>
  <si>
    <t>010125</t>
  </si>
  <si>
    <t>部</t>
  </si>
  <si>
    <t>2009-09-30</t>
  </si>
  <si>
    <t>音箱</t>
  </si>
  <si>
    <t>010136</t>
  </si>
  <si>
    <t>2010-04-17</t>
  </si>
  <si>
    <t>010260</t>
  </si>
  <si>
    <t>2012-06-30</t>
  </si>
  <si>
    <t>010261</t>
  </si>
  <si>
    <t>010262</t>
  </si>
  <si>
    <t>010263</t>
  </si>
  <si>
    <t>惠普(HP)A4彩色激光打印机</t>
  </si>
  <si>
    <t>011690</t>
  </si>
  <si>
    <t>Color LaserJet Pro M254dn</t>
  </si>
  <si>
    <t>2019-10-30</t>
  </si>
  <si>
    <t>办公台</t>
  </si>
  <si>
    <t>010039</t>
  </si>
  <si>
    <t>件</t>
  </si>
  <si>
    <t>2008-03-31</t>
  </si>
  <si>
    <t>电脑台</t>
  </si>
  <si>
    <t>010193</t>
  </si>
  <si>
    <t>2011-05-20</t>
  </si>
  <si>
    <t>010194</t>
  </si>
  <si>
    <t>办公桌</t>
  </si>
  <si>
    <t>010467</t>
  </si>
  <si>
    <t>张</t>
  </si>
  <si>
    <t>2014-08-29</t>
  </si>
  <si>
    <t>沙发</t>
  </si>
  <si>
    <t>010501</t>
  </si>
  <si>
    <t>2014-11-14</t>
  </si>
  <si>
    <t>010634</t>
  </si>
  <si>
    <t>2015-06-12</t>
  </si>
  <si>
    <t>资料柜</t>
  </si>
  <si>
    <t>010959</t>
  </si>
  <si>
    <t>个</t>
  </si>
  <si>
    <t>2016-05-31</t>
  </si>
  <si>
    <t>三门文件柜</t>
  </si>
  <si>
    <t>011392</t>
  </si>
  <si>
    <t>2018-07-30</t>
  </si>
  <si>
    <t>会议椅</t>
  </si>
  <si>
    <t>010254</t>
  </si>
  <si>
    <t>010459</t>
  </si>
  <si>
    <t>2014-03-12</t>
  </si>
  <si>
    <t>屏风</t>
  </si>
  <si>
    <t>010192</t>
  </si>
  <si>
    <t>批</t>
  </si>
  <si>
    <t>012068</t>
  </si>
  <si>
    <t>2020-07-29</t>
  </si>
  <si>
    <t>DELL图形工作站</t>
  </si>
  <si>
    <t>011127</t>
  </si>
  <si>
    <t>2016-12-31</t>
  </si>
  <si>
    <t>文员台</t>
  </si>
  <si>
    <t>300371</t>
  </si>
  <si>
    <t>2005-06-16</t>
  </si>
  <si>
    <t>联想昭阳笔记本</t>
  </si>
  <si>
    <t>010793</t>
  </si>
  <si>
    <t>2015-11-30</t>
  </si>
  <si>
    <t>平板电脑</t>
  </si>
  <si>
    <t>011475</t>
  </si>
  <si>
    <t>华为 10.1英寸</t>
  </si>
  <si>
    <t>2018-12-03</t>
  </si>
  <si>
    <t>华为平板电脑</t>
  </si>
  <si>
    <t>011176</t>
  </si>
  <si>
    <t>华为M2</t>
  </si>
  <si>
    <t>2017-12-11</t>
  </si>
  <si>
    <t>011177</t>
  </si>
  <si>
    <t>011179</t>
  </si>
  <si>
    <t>存储监控终端</t>
  </si>
  <si>
    <t>011216</t>
  </si>
  <si>
    <t>联想昭阳K20-80</t>
  </si>
  <si>
    <t>2018-01-01</t>
  </si>
  <si>
    <t>移动工作站</t>
  </si>
  <si>
    <t>011584</t>
  </si>
  <si>
    <t>Dell Latitude 7390</t>
  </si>
  <si>
    <t>2018-12-31</t>
  </si>
  <si>
    <t>DELL机架式服务器</t>
  </si>
  <si>
    <t>020441</t>
  </si>
  <si>
    <t>2012-05-21</t>
  </si>
  <si>
    <t>高性能工作站</t>
  </si>
  <si>
    <t>011252</t>
  </si>
  <si>
    <t>2018-03-13</t>
  </si>
  <si>
    <t>移动终端</t>
  </si>
  <si>
    <t>011372</t>
  </si>
  <si>
    <t>HUAWEI P20 EML-AL00</t>
  </si>
  <si>
    <t>2018-09-11</t>
  </si>
  <si>
    <t>011373</t>
  </si>
  <si>
    <t>华为平板M5 CMR-W09</t>
  </si>
  <si>
    <t>011374</t>
  </si>
  <si>
    <t>Apple iPhoneX</t>
  </si>
  <si>
    <t>011375</t>
  </si>
  <si>
    <t>Apple iPad</t>
  </si>
  <si>
    <t>2018-09-30</t>
  </si>
  <si>
    <t>佳能A4黑白复印机</t>
  </si>
  <si>
    <t>010258</t>
  </si>
  <si>
    <t>Galaxy Tab S3平板</t>
  </si>
  <si>
    <t>011235</t>
  </si>
  <si>
    <t>S3</t>
  </si>
  <si>
    <t>2018-06-29</t>
  </si>
  <si>
    <t>011236</t>
  </si>
  <si>
    <t>011237</t>
  </si>
  <si>
    <t>011238</t>
  </si>
  <si>
    <t>011239</t>
  </si>
  <si>
    <t>011173</t>
  </si>
  <si>
    <t>011175</t>
  </si>
  <si>
    <t>思科路由器</t>
  </si>
  <si>
    <t>010456</t>
  </si>
  <si>
    <t>2013-11-30</t>
  </si>
  <si>
    <t>光纤交换机</t>
  </si>
  <si>
    <t>010543</t>
  </si>
  <si>
    <t>2014-11-30</t>
  </si>
  <si>
    <t>防火墙</t>
  </si>
  <si>
    <t>012007</t>
  </si>
  <si>
    <t>绿盟V6.0 NFNX3-BM4100</t>
  </si>
  <si>
    <t>2020-05-14</t>
  </si>
  <si>
    <t>江南科友运维安全审计系统</t>
  </si>
  <si>
    <t>010978</t>
  </si>
  <si>
    <t>套</t>
  </si>
  <si>
    <t>2016-08-31</t>
  </si>
  <si>
    <t>飞康VTL虚拟带库</t>
  </si>
  <si>
    <t>011023</t>
  </si>
  <si>
    <t>2016-09-30</t>
  </si>
  <si>
    <t>飞康CDP容灾设备</t>
  </si>
  <si>
    <t>011024</t>
  </si>
  <si>
    <t>电动投影幕</t>
  </si>
  <si>
    <t>010797</t>
  </si>
  <si>
    <t>2015-12-11</t>
  </si>
  <si>
    <t>011462</t>
  </si>
  <si>
    <t>Thinkpad S5 2nd Generation</t>
  </si>
  <si>
    <t>2018-11-01</t>
  </si>
  <si>
    <t>011588</t>
  </si>
  <si>
    <t>010406</t>
  </si>
  <si>
    <t>2013-05-31</t>
  </si>
  <si>
    <t>010408</t>
  </si>
  <si>
    <t>惠普电脑</t>
  </si>
  <si>
    <t>011228</t>
  </si>
  <si>
    <t xml:space="preserve"> HP ProDesk 600 G3</t>
  </si>
  <si>
    <t>2018-05-31</t>
  </si>
  <si>
    <t>011229</t>
  </si>
  <si>
    <t>DELL台式工作站</t>
  </si>
  <si>
    <t>011275</t>
  </si>
  <si>
    <t>Precision T3420</t>
  </si>
  <si>
    <t>笔记本电脑</t>
  </si>
  <si>
    <t>011501</t>
  </si>
  <si>
    <t>华为 MateBok E</t>
  </si>
  <si>
    <t>2018-11-26</t>
  </si>
  <si>
    <t>佳能彩色激光打印机</t>
  </si>
  <si>
    <t>011626</t>
  </si>
  <si>
    <t>imageCLASS LBP710Cx</t>
  </si>
  <si>
    <t>2019-05-30</t>
  </si>
  <si>
    <t>Dell台式计算机</t>
  </si>
  <si>
    <t>010913</t>
  </si>
  <si>
    <t>2015-12-31</t>
  </si>
  <si>
    <t>011180</t>
  </si>
  <si>
    <t>合计</t>
  </si>
  <si>
    <t>取得日期</t>
  </si>
  <si>
    <t>规格型号</t>
  </si>
  <si>
    <t>是否涉密</t>
  </si>
  <si>
    <t>处置方式</t>
  </si>
  <si>
    <t>处置原因</t>
  </si>
  <si>
    <t>审批权限</t>
  </si>
  <si>
    <t>行号</t>
  </si>
  <si>
    <t>资产分类代码</t>
  </si>
  <si>
    <t>原值（元）</t>
  </si>
  <si>
    <t>净值</t>
  </si>
  <si>
    <t>非涉密</t>
  </si>
  <si>
    <t>报废</t>
  </si>
  <si>
    <t>已损坏，无维修价值</t>
  </si>
  <si>
    <t>中心</t>
  </si>
  <si>
    <t>1243</t>
  </si>
  <si>
    <t>[A02020400]多功能一体机</t>
  </si>
  <si>
    <t>1407</t>
  </si>
  <si>
    <t>[A02061818]饮水器</t>
  </si>
  <si>
    <t>407</t>
  </si>
  <si>
    <t>[A02091001]普通电视设备(电视机)</t>
  </si>
  <si>
    <t>1636</t>
  </si>
  <si>
    <t>[A02091211]音箱</t>
  </si>
  <si>
    <t>1637</t>
  </si>
  <si>
    <t>1446</t>
  </si>
  <si>
    <t>1447</t>
  </si>
  <si>
    <t>1448</t>
  </si>
  <si>
    <t>997</t>
  </si>
  <si>
    <t>[A02021099]其他打印机</t>
  </si>
  <si>
    <t>011967</t>
  </si>
  <si>
    <t>火灾报警主机</t>
  </si>
  <si>
    <t>1294</t>
  </si>
  <si>
    <t>[A05010201]办公桌</t>
  </si>
  <si>
    <t>办公家具，实物为木质结构，已损坏，无维修价值</t>
  </si>
  <si>
    <t>1291</t>
  </si>
  <si>
    <t>1290</t>
  </si>
  <si>
    <t>1279</t>
  </si>
  <si>
    <t>1273</t>
  </si>
  <si>
    <t>[A05010499]其他沙发类</t>
  </si>
  <si>
    <t>办公家具，实物为皮质结构，已损坏，无维修价</t>
  </si>
  <si>
    <t>1256</t>
  </si>
  <si>
    <t>1249</t>
  </si>
  <si>
    <t>[A05010502]文件柜</t>
  </si>
  <si>
    <t>1169</t>
  </si>
  <si>
    <t>1452</t>
  </si>
  <si>
    <t>[A05029900]其他用具</t>
  </si>
  <si>
    <t>1406</t>
  </si>
  <si>
    <t>1649</t>
  </si>
  <si>
    <t>[A05039900]其他装具</t>
  </si>
  <si>
    <t>办公家具，实物为木质结构，已损坏，无维修价</t>
  </si>
  <si>
    <t>815</t>
  </si>
  <si>
    <t>319</t>
  </si>
  <si>
    <t>[A02010107]图形工作站</t>
  </si>
  <si>
    <t>646</t>
  </si>
  <si>
    <t>[A02010108]便携式计算机</t>
  </si>
  <si>
    <t>226</t>
  </si>
  <si>
    <t>641</t>
  </si>
  <si>
    <t>[A02010109]平板式计算机</t>
  </si>
  <si>
    <t>642</t>
  </si>
  <si>
    <t>643</t>
  </si>
  <si>
    <t>604</t>
  </si>
  <si>
    <t>620</t>
  </si>
  <si>
    <t>1439</t>
  </si>
  <si>
    <t>[A02010104]服务器</t>
  </si>
  <si>
    <t>011251</t>
  </si>
  <si>
    <t>DELL T3620</t>
  </si>
  <si>
    <t>涉密</t>
  </si>
  <si>
    <t>涉密资产，已损坏，无维修价值</t>
  </si>
  <si>
    <t>592</t>
  </si>
  <si>
    <t>[A02010105]台式计算机</t>
  </si>
  <si>
    <t>591</t>
  </si>
  <si>
    <t>011009</t>
  </si>
  <si>
    <t>备份台式机</t>
  </si>
  <si>
    <t>169</t>
  </si>
  <si>
    <t>010666</t>
  </si>
  <si>
    <t>DELL台式电脑</t>
  </si>
  <si>
    <t>596</t>
  </si>
  <si>
    <t>2015-10-31</t>
  </si>
  <si>
    <t>579</t>
  </si>
  <si>
    <t>558</t>
  </si>
  <si>
    <t>580</t>
  </si>
  <si>
    <t>582</t>
  </si>
  <si>
    <t>600</t>
  </si>
  <si>
    <t>[A02020100]复印机</t>
  </si>
  <si>
    <t>011220</t>
  </si>
  <si>
    <t>针式打印机</t>
  </si>
  <si>
    <t>爱普生/LQ-730KII</t>
  </si>
  <si>
    <t>559</t>
  </si>
  <si>
    <t>2018-03-29</t>
  </si>
  <si>
    <t>010287</t>
  </si>
  <si>
    <t>希捷硬盘</t>
  </si>
  <si>
    <t>1422</t>
  </si>
  <si>
    <t>[A02010501]磁盘机</t>
  </si>
  <si>
    <t>2012-11-07</t>
  </si>
  <si>
    <t>010288</t>
  </si>
  <si>
    <t>1421</t>
  </si>
  <si>
    <t>010289</t>
  </si>
  <si>
    <t>1424</t>
  </si>
  <si>
    <t>010290</t>
  </si>
  <si>
    <t>1423</t>
  </si>
  <si>
    <t>010291</t>
  </si>
  <si>
    <t>1425</t>
  </si>
  <si>
    <t>010292</t>
  </si>
  <si>
    <t>1426</t>
  </si>
  <si>
    <t>010294</t>
  </si>
  <si>
    <t>1427</t>
  </si>
  <si>
    <t>010394</t>
  </si>
  <si>
    <t>1414</t>
  </si>
  <si>
    <t>010395</t>
  </si>
  <si>
    <t>1415</t>
  </si>
  <si>
    <t>010396</t>
  </si>
  <si>
    <t>1416</t>
  </si>
  <si>
    <t>010397</t>
  </si>
  <si>
    <t>1417</t>
  </si>
  <si>
    <t>010398</t>
  </si>
  <si>
    <t>1418</t>
  </si>
  <si>
    <t>010399</t>
  </si>
  <si>
    <t>1419</t>
  </si>
  <si>
    <t>010401</t>
  </si>
  <si>
    <t>1420</t>
  </si>
  <si>
    <t>011054</t>
  </si>
  <si>
    <t>SATA硬盘4TB</t>
  </si>
  <si>
    <t>1410</t>
  </si>
  <si>
    <t>2016-11-30</t>
  </si>
  <si>
    <t>011055</t>
  </si>
  <si>
    <t>1411</t>
  </si>
  <si>
    <t>020073</t>
  </si>
  <si>
    <t>500GB硬盘</t>
  </si>
  <si>
    <t>1433</t>
  </si>
  <si>
    <t>2008-11-27</t>
  </si>
  <si>
    <t>020388</t>
  </si>
  <si>
    <t>内置硬盘</t>
  </si>
  <si>
    <t>1428</t>
  </si>
  <si>
    <t>2011-11-30</t>
  </si>
  <si>
    <t>020389</t>
  </si>
  <si>
    <t>1429</t>
  </si>
  <si>
    <t>703</t>
  </si>
  <si>
    <t>1204</t>
  </si>
  <si>
    <t>176</t>
  </si>
  <si>
    <t>1203</t>
  </si>
  <si>
    <t>1202</t>
  </si>
  <si>
    <t>410</t>
  </si>
  <si>
    <t>174</t>
  </si>
  <si>
    <t>011601</t>
  </si>
  <si>
    <t>台式电脑</t>
  </si>
  <si>
    <t>戴尔OptiPlex 7050</t>
  </si>
  <si>
    <t>178</t>
  </si>
  <si>
    <t>2019-03-29</t>
  </si>
  <si>
    <t>1618</t>
  </si>
  <si>
    <t>[A02010201]路由器</t>
  </si>
  <si>
    <t>1594</t>
  </si>
  <si>
    <t>[A02010202]交换设备</t>
  </si>
  <si>
    <t>736</t>
  </si>
  <si>
    <t>[A02010301]防火墙</t>
  </si>
  <si>
    <t>1547</t>
  </si>
  <si>
    <t>[A02010399]其他信息安全设备</t>
  </si>
  <si>
    <t>副厅长</t>
  </si>
  <si>
    <t>1472</t>
  </si>
  <si>
    <t>[A02010506]磁带库</t>
  </si>
  <si>
    <t>1473</t>
  </si>
  <si>
    <t>[A02010599]其他存储设备</t>
  </si>
  <si>
    <t>1610</t>
  </si>
  <si>
    <t>[A02021199]其他输入输出设备</t>
  </si>
  <si>
    <t>1114</t>
  </si>
  <si>
    <t>1046</t>
  </si>
  <si>
    <t>1284</t>
  </si>
  <si>
    <t>[A05010599]其他柜类</t>
  </si>
  <si>
    <t>1282</t>
  </si>
  <si>
    <t>1207</t>
  </si>
  <si>
    <t>254</t>
  </si>
  <si>
    <t>487</t>
  </si>
  <si>
    <t>1085</t>
  </si>
  <si>
    <t>011594</t>
  </si>
  <si>
    <t>253</t>
  </si>
  <si>
    <t>011595</t>
  </si>
  <si>
    <t>223</t>
  </si>
  <si>
    <t>1040</t>
  </si>
  <si>
    <t>672</t>
  </si>
  <si>
    <t>1228</t>
  </si>
  <si>
    <t>010608</t>
  </si>
  <si>
    <t>2TB硬盘</t>
  </si>
  <si>
    <t>1401</t>
  </si>
  <si>
    <t>2015-02-28</t>
  </si>
  <si>
    <t>010940</t>
  </si>
  <si>
    <t>希捷2TB企业级硬盘</t>
  </si>
  <si>
    <t>128</t>
  </si>
  <si>
    <t>2016-01-29</t>
  </si>
  <si>
    <t>010941</t>
  </si>
  <si>
    <t>124</t>
  </si>
  <si>
    <t>010942</t>
  </si>
  <si>
    <t>125</t>
  </si>
  <si>
    <t>010943</t>
  </si>
  <si>
    <t>126</t>
  </si>
  <si>
    <t>010944</t>
  </si>
  <si>
    <t>127</t>
  </si>
  <si>
    <t>011263</t>
  </si>
  <si>
    <t>机械硬盘</t>
  </si>
  <si>
    <t>希捷/ST4000VN004</t>
  </si>
  <si>
    <t>123</t>
  </si>
  <si>
    <t>1607</t>
  </si>
  <si>
    <t>[A05010299]其他台、桌类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</si>
</sst>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7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name val="等线"/>
      <charset val="134"/>
      <scheme val="minor"/>
    </font>
    <font>
      <sz val="18"/>
      <name val="黑体"/>
      <charset val="134"/>
    </font>
    <font>
      <sz val="22"/>
      <name val="宋体"/>
      <charset val="134"/>
    </font>
    <font>
      <sz val="10.5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0" borderId="0"/>
    <xf numFmtId="43" fontId="0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1" fillId="0" borderId="0" xfId="0" applyFont="1"/>
    <xf numFmtId="49" fontId="0" fillId="0" borderId="0" xfId="0" applyNumberFormat="1"/>
    <xf numFmtId="4" fontId="0" fillId="0" borderId="0" xfId="0" applyNumberFormat="1"/>
    <xf numFmtId="14" fontId="0" fillId="0" borderId="0" xfId="0" applyNumberFormat="1"/>
    <xf numFmtId="49" fontId="1" fillId="0" borderId="0" xfId="0" applyNumberFormat="1" applyFont="1"/>
    <xf numFmtId="4" fontId="1" fillId="0" borderId="0" xfId="0" applyNumberFormat="1" applyFont="1"/>
    <xf numFmtId="14" fontId="1" fillId="0" borderId="0" xfId="0" applyNumberFormat="1" applyFont="1"/>
    <xf numFmtId="0" fontId="1" fillId="2" borderId="0" xfId="0" applyFont="1" applyFill="1"/>
    <xf numFmtId="49" fontId="1" fillId="2" borderId="0" xfId="0" applyNumberFormat="1" applyFont="1" applyFill="1"/>
    <xf numFmtId="4" fontId="1" fillId="2" borderId="0" xfId="0" applyNumberFormat="1" applyFont="1" applyFill="1"/>
    <xf numFmtId="14" fontId="1" fillId="2" borderId="0" xfId="0" applyNumberFormat="1" applyFont="1" applyFill="1"/>
    <xf numFmtId="0" fontId="2" fillId="0" borderId="0" xfId="49" applyFont="1" applyAlignment="1">
      <alignment vertical="center"/>
    </xf>
    <xf numFmtId="0" fontId="2" fillId="0" borderId="0" xfId="49" applyFont="1" applyFill="1"/>
    <xf numFmtId="0" fontId="2" fillId="0" borderId="0" xfId="49" applyFont="1"/>
    <xf numFmtId="0" fontId="3" fillId="0" borderId="0" xfId="49" applyFont="1"/>
    <xf numFmtId="0" fontId="4" fillId="0" borderId="0" xfId="49" applyFont="1" applyAlignment="1">
      <alignment horizontal="center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43" fontId="6" fillId="0" borderId="1" xfId="50" applyFont="1" applyBorder="1" applyAlignment="1">
      <alignment horizontal="center" vertical="center" shrinkToFit="1"/>
    </xf>
    <xf numFmtId="43" fontId="6" fillId="0" borderId="1" xfId="49" applyNumberFormat="1" applyFont="1" applyBorder="1" applyAlignment="1">
      <alignment horizontal="center" vertical="center" shrinkToFit="1"/>
    </xf>
    <xf numFmtId="176" fontId="6" fillId="0" borderId="1" xfId="49" applyNumberFormat="1" applyFont="1" applyBorder="1" applyAlignment="1">
      <alignment horizontal="center" vertical="center" wrapText="1"/>
    </xf>
    <xf numFmtId="0" fontId="7" fillId="3" borderId="1" xfId="49" applyFont="1" applyFill="1" applyBorder="1" applyAlignment="1">
      <alignment horizontal="center" vertical="center" wrapText="1"/>
    </xf>
    <xf numFmtId="0" fontId="6" fillId="3" borderId="1" xfId="49" applyFont="1" applyFill="1" applyBorder="1" applyAlignment="1">
      <alignment horizontal="center" vertical="center" wrapText="1"/>
    </xf>
    <xf numFmtId="43" fontId="6" fillId="3" borderId="1" xfId="49" applyNumberFormat="1" applyFont="1" applyFill="1" applyBorder="1" applyAlignment="1">
      <alignment horizontal="center" vertical="center" shrinkToFit="1"/>
    </xf>
    <xf numFmtId="176" fontId="6" fillId="3" borderId="1" xfId="49" applyNumberFormat="1" applyFont="1" applyFill="1" applyBorder="1" applyAlignment="1">
      <alignment horizontal="center" vertical="center" wrapText="1"/>
    </xf>
    <xf numFmtId="0" fontId="2" fillId="0" borderId="0" xfId="49" applyFont="1" applyAlignment="1">
      <alignment horizontal="right" vertical="center"/>
    </xf>
    <xf numFmtId="0" fontId="2" fillId="0" borderId="0" xfId="49" applyFont="1" applyFill="1" applyAlignment="1">
      <alignment vertical="center"/>
    </xf>
    <xf numFmtId="0" fontId="6" fillId="0" borderId="1" xfId="49" applyFont="1" applyFill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shrinkToFit="1"/>
    </xf>
    <xf numFmtId="0" fontId="6" fillId="0" borderId="1" xfId="49" applyFont="1" applyBorder="1" applyAlignment="1" quotePrefix="1">
      <alignment horizontal="center" vertical="center" wrapText="1"/>
    </xf>
    <xf numFmtId="0" fontId="6" fillId="3" borderId="1" xfId="49" applyFont="1" applyFill="1" applyBorder="1" applyAlignment="1" quotePrefix="1">
      <alignment horizontal="center" vertical="center" wrapText="1"/>
    </xf>
    <xf numFmtId="0" fontId="7" fillId="0" borderId="1" xfId="49" applyFont="1" applyBorder="1" applyAlignment="1" quotePrefix="1">
      <alignment horizontal="center" vertical="center" wrapText="1"/>
    </xf>
    <xf numFmtId="0" fontId="0" fillId="0" borderId="0" xfId="0" quotePrefix="1"/>
    <xf numFmtId="0" fontId="1" fillId="0" borderId="0" xfId="0" applyFont="1" quotePrefix="1"/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千位分隔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9"/>
  <sheetViews>
    <sheetView tabSelected="1" zoomScale="130" zoomScaleNormal="130" workbookViewId="0">
      <pane ySplit="6" topLeftCell="A61" activePane="bottomLeft" state="frozen"/>
      <selection/>
      <selection pane="bottomLeft" activeCell="C70" sqref="C70"/>
    </sheetView>
  </sheetViews>
  <sheetFormatPr defaultColWidth="9" defaultRowHeight="24.95" customHeight="1"/>
  <cols>
    <col min="1" max="1" width="6.75" style="14" customWidth="1"/>
    <col min="2" max="2" width="13.625" style="14" customWidth="1"/>
    <col min="3" max="3" width="9" style="14"/>
    <col min="4" max="4" width="10.75" style="14" customWidth="1"/>
    <col min="5" max="5" width="4.625" style="14" customWidth="1"/>
    <col min="6" max="6" width="4.5" style="14" customWidth="1"/>
    <col min="7" max="8" width="9" style="14"/>
    <col min="9" max="9" width="3.75" style="14" customWidth="1"/>
    <col min="10" max="12" width="9" style="13" customWidth="1"/>
    <col min="13" max="16384" width="9" style="14"/>
  </cols>
  <sheetData>
    <row r="1" customHeight="1" spans="1:1">
      <c r="A1" s="15" t="s">
        <v>0</v>
      </c>
    </row>
    <row r="2" customHeight="1" spans="1:9">
      <c r="A2" s="16" t="s">
        <v>1</v>
      </c>
      <c r="B2" s="16"/>
      <c r="C2" s="16"/>
      <c r="D2" s="16"/>
      <c r="E2" s="16"/>
      <c r="F2" s="16"/>
      <c r="G2" s="16"/>
      <c r="H2" s="16"/>
      <c r="I2" s="16"/>
    </row>
    <row r="4" s="12" customFormat="1" customHeight="1" spans="9:12">
      <c r="I4" s="27" t="s">
        <v>2</v>
      </c>
      <c r="J4" s="28"/>
      <c r="K4" s="28"/>
      <c r="L4" s="28"/>
    </row>
    <row r="5" customHeight="1" spans="1:9">
      <c r="A5" s="17" t="s">
        <v>3</v>
      </c>
      <c r="B5" s="17" t="s">
        <v>4</v>
      </c>
      <c r="C5" s="17" t="s">
        <v>5</v>
      </c>
      <c r="D5" s="17" t="s">
        <v>6</v>
      </c>
      <c r="E5" s="17" t="s">
        <v>7</v>
      </c>
      <c r="F5" s="17" t="s">
        <v>8</v>
      </c>
      <c r="G5" s="17" t="s">
        <v>9</v>
      </c>
      <c r="H5" s="17" t="s">
        <v>10</v>
      </c>
      <c r="I5" s="17" t="s">
        <v>11</v>
      </c>
    </row>
    <row r="6" ht="34.5" customHeight="1" spans="1:9">
      <c r="A6" s="17"/>
      <c r="B6" s="17"/>
      <c r="C6" s="17"/>
      <c r="D6" s="17"/>
      <c r="E6" s="17"/>
      <c r="F6" s="17"/>
      <c r="G6" s="17"/>
      <c r="H6" s="17" t="s">
        <v>12</v>
      </c>
      <c r="I6" s="17"/>
    </row>
    <row r="7" customHeight="1" spans="1:9">
      <c r="A7" s="18">
        <v>1</v>
      </c>
      <c r="B7" s="19" t="s">
        <v>13</v>
      </c>
      <c r="C7" s="32" t="s">
        <v>14</v>
      </c>
      <c r="D7" s="20" t="s">
        <v>15</v>
      </c>
      <c r="E7" s="19" t="s">
        <v>16</v>
      </c>
      <c r="F7" s="19">
        <v>1</v>
      </c>
      <c r="G7" s="21" t="s">
        <v>17</v>
      </c>
      <c r="H7" s="22">
        <v>0.486</v>
      </c>
      <c r="I7" s="18"/>
    </row>
    <row r="8" customHeight="1" spans="1:9">
      <c r="A8" s="18">
        <v>2</v>
      </c>
      <c r="B8" s="19" t="s">
        <v>18</v>
      </c>
      <c r="C8" s="32" t="s">
        <v>19</v>
      </c>
      <c r="D8" s="20" t="s">
        <v>15</v>
      </c>
      <c r="E8" s="19" t="s">
        <v>16</v>
      </c>
      <c r="F8" s="19">
        <v>1</v>
      </c>
      <c r="G8" s="21" t="s">
        <v>20</v>
      </c>
      <c r="H8" s="22">
        <v>0.1899</v>
      </c>
      <c r="I8" s="18"/>
    </row>
    <row r="9" ht="30" customHeight="1" spans="1:9">
      <c r="A9" s="18">
        <v>3</v>
      </c>
      <c r="B9" s="19" t="s">
        <v>21</v>
      </c>
      <c r="C9" s="32" t="s">
        <v>22</v>
      </c>
      <c r="D9" s="20" t="s">
        <v>15</v>
      </c>
      <c r="E9" s="19" t="s">
        <v>23</v>
      </c>
      <c r="F9" s="19">
        <v>1</v>
      </c>
      <c r="G9" s="21" t="s">
        <v>24</v>
      </c>
      <c r="H9" s="22">
        <v>1.497108</v>
      </c>
      <c r="I9" s="18"/>
    </row>
    <row r="10" customHeight="1" spans="1:9">
      <c r="A10" s="18">
        <v>4</v>
      </c>
      <c r="B10" s="19" t="s">
        <v>25</v>
      </c>
      <c r="C10" s="32" t="s">
        <v>26</v>
      </c>
      <c r="D10" s="20" t="s">
        <v>15</v>
      </c>
      <c r="E10" s="19" t="s">
        <v>23</v>
      </c>
      <c r="F10" s="19">
        <v>2</v>
      </c>
      <c r="G10" s="21" t="s">
        <v>27</v>
      </c>
      <c r="H10" s="22">
        <v>0.21</v>
      </c>
      <c r="I10" s="18"/>
    </row>
    <row r="11" customHeight="1" spans="1:9">
      <c r="A11" s="18">
        <v>5</v>
      </c>
      <c r="B11" s="19" t="s">
        <v>25</v>
      </c>
      <c r="C11" s="32" t="s">
        <v>28</v>
      </c>
      <c r="D11" s="20" t="s">
        <v>15</v>
      </c>
      <c r="E11" s="19" t="s">
        <v>23</v>
      </c>
      <c r="F11" s="19">
        <v>1</v>
      </c>
      <c r="G11" s="21" t="s">
        <v>29</v>
      </c>
      <c r="H11" s="22">
        <v>0.45</v>
      </c>
      <c r="I11" s="18"/>
    </row>
    <row r="12" customHeight="1" spans="1:9">
      <c r="A12" s="18">
        <v>6</v>
      </c>
      <c r="B12" s="19" t="s">
        <v>25</v>
      </c>
      <c r="C12" s="32" t="s">
        <v>30</v>
      </c>
      <c r="D12" s="20" t="s">
        <v>15</v>
      </c>
      <c r="E12" s="19" t="s">
        <v>23</v>
      </c>
      <c r="F12" s="19">
        <v>1</v>
      </c>
      <c r="G12" s="21" t="s">
        <v>29</v>
      </c>
      <c r="H12" s="22">
        <v>0.45</v>
      </c>
      <c r="I12" s="18"/>
    </row>
    <row r="13" customHeight="1" spans="1:9">
      <c r="A13" s="18">
        <v>7</v>
      </c>
      <c r="B13" s="19" t="s">
        <v>25</v>
      </c>
      <c r="C13" s="32" t="s">
        <v>31</v>
      </c>
      <c r="D13" s="20" t="s">
        <v>15</v>
      </c>
      <c r="E13" s="19" t="s">
        <v>23</v>
      </c>
      <c r="F13" s="19">
        <v>1</v>
      </c>
      <c r="G13" s="21" t="s">
        <v>29</v>
      </c>
      <c r="H13" s="22">
        <v>0.45</v>
      </c>
      <c r="I13" s="18"/>
    </row>
    <row r="14" customHeight="1" spans="1:9">
      <c r="A14" s="18">
        <v>8</v>
      </c>
      <c r="B14" s="19" t="s">
        <v>25</v>
      </c>
      <c r="C14" s="32" t="s">
        <v>32</v>
      </c>
      <c r="D14" s="20" t="s">
        <v>15</v>
      </c>
      <c r="E14" s="19" t="s">
        <v>23</v>
      </c>
      <c r="F14" s="19">
        <v>1</v>
      </c>
      <c r="G14" s="21" t="s">
        <v>29</v>
      </c>
      <c r="H14" s="22">
        <v>0.45</v>
      </c>
      <c r="I14" s="18"/>
    </row>
    <row r="15" ht="30" customHeight="1" spans="1:9">
      <c r="A15" s="18">
        <v>9</v>
      </c>
      <c r="B15" s="19" t="s">
        <v>33</v>
      </c>
      <c r="C15" s="32" t="s">
        <v>34</v>
      </c>
      <c r="D15" s="18" t="s">
        <v>35</v>
      </c>
      <c r="E15" s="19" t="s">
        <v>16</v>
      </c>
      <c r="F15" s="19">
        <v>1</v>
      </c>
      <c r="G15" s="21" t="s">
        <v>36</v>
      </c>
      <c r="H15" s="22">
        <v>0.265</v>
      </c>
      <c r="I15" s="18"/>
    </row>
    <row r="16" s="13" customFormat="1" customHeight="1" spans="1:9">
      <c r="A16" s="18">
        <v>10</v>
      </c>
      <c r="B16" s="19" t="s">
        <v>37</v>
      </c>
      <c r="C16" s="32" t="s">
        <v>38</v>
      </c>
      <c r="D16" s="18" t="s">
        <v>15</v>
      </c>
      <c r="E16" s="19" t="s">
        <v>39</v>
      </c>
      <c r="F16" s="19">
        <v>5</v>
      </c>
      <c r="G16" s="21" t="s">
        <v>40</v>
      </c>
      <c r="H16" s="22">
        <v>0.499</v>
      </c>
      <c r="I16" s="29"/>
    </row>
    <row r="17" s="13" customFormat="1" customHeight="1" spans="1:9">
      <c r="A17" s="18">
        <v>11</v>
      </c>
      <c r="B17" s="19" t="s">
        <v>41</v>
      </c>
      <c r="C17" s="32" t="s">
        <v>42</v>
      </c>
      <c r="D17" s="18" t="s">
        <v>15</v>
      </c>
      <c r="E17" s="19" t="s">
        <v>39</v>
      </c>
      <c r="F17" s="19">
        <v>35</v>
      </c>
      <c r="G17" s="21" t="s">
        <v>43</v>
      </c>
      <c r="H17" s="22">
        <v>2.53</v>
      </c>
      <c r="I17" s="29"/>
    </row>
    <row r="18" s="13" customFormat="1" customHeight="1" spans="1:9">
      <c r="A18" s="18">
        <v>12</v>
      </c>
      <c r="B18" s="19" t="s">
        <v>41</v>
      </c>
      <c r="C18" s="32" t="s">
        <v>44</v>
      </c>
      <c r="D18" s="18" t="s">
        <v>15</v>
      </c>
      <c r="E18" s="19" t="s">
        <v>39</v>
      </c>
      <c r="F18" s="19">
        <v>27</v>
      </c>
      <c r="G18" s="21" t="s">
        <v>43</v>
      </c>
      <c r="H18" s="22">
        <v>1.053</v>
      </c>
      <c r="I18" s="29"/>
    </row>
    <row r="19" s="13" customFormat="1" customHeight="1" spans="1:9">
      <c r="A19" s="18">
        <v>13</v>
      </c>
      <c r="B19" s="19" t="s">
        <v>45</v>
      </c>
      <c r="C19" s="32" t="s">
        <v>46</v>
      </c>
      <c r="D19" s="18" t="s">
        <v>15</v>
      </c>
      <c r="E19" s="19" t="s">
        <v>47</v>
      </c>
      <c r="F19" s="19">
        <v>1</v>
      </c>
      <c r="G19" s="21" t="s">
        <v>48</v>
      </c>
      <c r="H19" s="22">
        <v>0.105</v>
      </c>
      <c r="I19" s="29"/>
    </row>
    <row r="20" s="13" customFormat="1" customHeight="1" spans="1:9">
      <c r="A20" s="18">
        <v>14</v>
      </c>
      <c r="B20" s="19" t="s">
        <v>49</v>
      </c>
      <c r="C20" s="32" t="s">
        <v>50</v>
      </c>
      <c r="D20" s="18" t="s">
        <v>15</v>
      </c>
      <c r="E20" s="19" t="s">
        <v>47</v>
      </c>
      <c r="F20" s="19">
        <v>1</v>
      </c>
      <c r="G20" s="21" t="s">
        <v>51</v>
      </c>
      <c r="H20" s="22">
        <v>0.1295</v>
      </c>
      <c r="I20" s="29"/>
    </row>
    <row r="21" s="13" customFormat="1" customHeight="1" spans="1:9">
      <c r="A21" s="18">
        <v>15</v>
      </c>
      <c r="B21" s="19" t="s">
        <v>49</v>
      </c>
      <c r="C21" s="32" t="s">
        <v>52</v>
      </c>
      <c r="D21" s="18" t="s">
        <v>15</v>
      </c>
      <c r="E21" s="19" t="s">
        <v>47</v>
      </c>
      <c r="F21" s="19">
        <v>1</v>
      </c>
      <c r="G21" s="21" t="s">
        <v>53</v>
      </c>
      <c r="H21" s="22">
        <v>0.4</v>
      </c>
      <c r="I21" s="29"/>
    </row>
    <row r="22" s="13" customFormat="1" customHeight="1" spans="1:9">
      <c r="A22" s="18">
        <v>16</v>
      </c>
      <c r="B22" s="19" t="s">
        <v>54</v>
      </c>
      <c r="C22" s="32" t="s">
        <v>55</v>
      </c>
      <c r="D22" s="18" t="s">
        <v>15</v>
      </c>
      <c r="E22" s="19" t="s">
        <v>56</v>
      </c>
      <c r="F22" s="19">
        <v>1</v>
      </c>
      <c r="G22" s="21" t="s">
        <v>57</v>
      </c>
      <c r="H22" s="22">
        <v>0.57</v>
      </c>
      <c r="I22" s="29"/>
    </row>
    <row r="23" s="13" customFormat="1" customHeight="1" spans="1:9">
      <c r="A23" s="18">
        <v>17</v>
      </c>
      <c r="B23" s="19" t="s">
        <v>58</v>
      </c>
      <c r="C23" s="32" t="s">
        <v>59</v>
      </c>
      <c r="D23" s="18" t="s">
        <v>15</v>
      </c>
      <c r="E23" s="19" t="s">
        <v>39</v>
      </c>
      <c r="F23" s="19">
        <v>1</v>
      </c>
      <c r="G23" s="21" t="s">
        <v>60</v>
      </c>
      <c r="H23" s="22">
        <v>0.258</v>
      </c>
      <c r="I23" s="29"/>
    </row>
    <row r="24" s="13" customFormat="1" customHeight="1" spans="1:9">
      <c r="A24" s="18">
        <v>18</v>
      </c>
      <c r="B24" s="19" t="s">
        <v>61</v>
      </c>
      <c r="C24" s="32" t="s">
        <v>62</v>
      </c>
      <c r="D24" s="18" t="s">
        <v>15</v>
      </c>
      <c r="E24" s="19" t="s">
        <v>39</v>
      </c>
      <c r="F24" s="19">
        <v>1</v>
      </c>
      <c r="G24" s="21" t="s">
        <v>29</v>
      </c>
      <c r="H24" s="22">
        <v>0.1265</v>
      </c>
      <c r="I24" s="29"/>
    </row>
    <row r="25" s="13" customFormat="1" customHeight="1" spans="1:9">
      <c r="A25" s="18">
        <v>19</v>
      </c>
      <c r="B25" s="19" t="s">
        <v>61</v>
      </c>
      <c r="C25" s="32" t="s">
        <v>63</v>
      </c>
      <c r="D25" s="18" t="s">
        <v>15</v>
      </c>
      <c r="E25" s="19" t="s">
        <v>47</v>
      </c>
      <c r="F25" s="19">
        <v>1</v>
      </c>
      <c r="G25" s="21" t="s">
        <v>64</v>
      </c>
      <c r="H25" s="22">
        <v>0.1268</v>
      </c>
      <c r="I25" s="29"/>
    </row>
    <row r="26" s="13" customFormat="1" customHeight="1" spans="1:9">
      <c r="A26" s="18">
        <v>20</v>
      </c>
      <c r="B26" s="19" t="s">
        <v>65</v>
      </c>
      <c r="C26" s="32" t="s">
        <v>66</v>
      </c>
      <c r="D26" s="18" t="s">
        <v>15</v>
      </c>
      <c r="E26" s="19" t="s">
        <v>67</v>
      </c>
      <c r="F26" s="19">
        <v>1</v>
      </c>
      <c r="G26" s="21" t="s">
        <v>43</v>
      </c>
      <c r="H26" s="22">
        <v>3.232</v>
      </c>
      <c r="I26" s="29"/>
    </row>
    <row r="27" s="13" customFormat="1" customHeight="1" spans="1:9">
      <c r="A27" s="18">
        <v>21</v>
      </c>
      <c r="B27" s="19" t="s">
        <v>49</v>
      </c>
      <c r="C27" s="32" t="s">
        <v>68</v>
      </c>
      <c r="D27" s="18" t="s">
        <v>15</v>
      </c>
      <c r="E27" s="19" t="s">
        <v>39</v>
      </c>
      <c r="F27" s="19">
        <v>1</v>
      </c>
      <c r="G27" s="21" t="s">
        <v>69</v>
      </c>
      <c r="H27" s="22">
        <v>0.5641</v>
      </c>
      <c r="I27" s="29"/>
    </row>
    <row r="28" s="13" customFormat="1" customHeight="1" spans="1:9">
      <c r="A28" s="18">
        <v>22</v>
      </c>
      <c r="B28" s="18" t="s">
        <v>70</v>
      </c>
      <c r="C28" s="32" t="s">
        <v>71</v>
      </c>
      <c r="D28" s="18" t="s">
        <v>15</v>
      </c>
      <c r="E28" s="19" t="s">
        <v>16</v>
      </c>
      <c r="F28" s="19">
        <v>1</v>
      </c>
      <c r="G28" s="21" t="s">
        <v>72</v>
      </c>
      <c r="H28" s="22">
        <v>0.58</v>
      </c>
      <c r="I28" s="29"/>
    </row>
    <row r="29" s="13" customFormat="1" customHeight="1" spans="1:9">
      <c r="A29" s="18">
        <v>23</v>
      </c>
      <c r="B29" s="19" t="s">
        <v>73</v>
      </c>
      <c r="C29" s="32" t="s">
        <v>74</v>
      </c>
      <c r="D29" s="18" t="s">
        <v>15</v>
      </c>
      <c r="E29" s="19" t="s">
        <v>39</v>
      </c>
      <c r="F29" s="19">
        <v>5</v>
      </c>
      <c r="G29" s="21" t="s">
        <v>75</v>
      </c>
      <c r="H29" s="22">
        <v>0.2425</v>
      </c>
      <c r="I29" s="29"/>
    </row>
    <row r="30" s="13" customFormat="1" customHeight="1" spans="1:9">
      <c r="A30" s="18">
        <v>24</v>
      </c>
      <c r="B30" s="19" t="s">
        <v>76</v>
      </c>
      <c r="C30" s="32" t="s">
        <v>77</v>
      </c>
      <c r="D30" s="18" t="s">
        <v>15</v>
      </c>
      <c r="E30" s="19" t="s">
        <v>16</v>
      </c>
      <c r="F30" s="19">
        <v>1</v>
      </c>
      <c r="G30" s="21" t="s">
        <v>78</v>
      </c>
      <c r="H30" s="22">
        <v>0.9975</v>
      </c>
      <c r="I30" s="29"/>
    </row>
    <row r="31" s="13" customFormat="1" customHeight="1" spans="1:9">
      <c r="A31" s="18">
        <v>25</v>
      </c>
      <c r="B31" s="19" t="s">
        <v>79</v>
      </c>
      <c r="C31" s="32" t="s">
        <v>80</v>
      </c>
      <c r="D31" s="19" t="s">
        <v>81</v>
      </c>
      <c r="E31" s="19" t="s">
        <v>16</v>
      </c>
      <c r="F31" s="19">
        <v>1</v>
      </c>
      <c r="G31" s="21" t="s">
        <v>82</v>
      </c>
      <c r="H31" s="22">
        <v>0.245</v>
      </c>
      <c r="I31" s="29"/>
    </row>
    <row r="32" s="13" customFormat="1" customHeight="1" spans="1:9">
      <c r="A32" s="18">
        <v>26</v>
      </c>
      <c r="B32" s="19" t="s">
        <v>83</v>
      </c>
      <c r="C32" s="32" t="s">
        <v>84</v>
      </c>
      <c r="D32" s="19" t="s">
        <v>85</v>
      </c>
      <c r="E32" s="19" t="s">
        <v>16</v>
      </c>
      <c r="F32" s="19">
        <v>1</v>
      </c>
      <c r="G32" s="21" t="s">
        <v>86</v>
      </c>
      <c r="H32" s="22">
        <v>0.672</v>
      </c>
      <c r="I32" s="29"/>
    </row>
    <row r="33" customHeight="1" spans="1:9">
      <c r="A33" s="18">
        <v>27</v>
      </c>
      <c r="B33" s="19" t="s">
        <v>83</v>
      </c>
      <c r="C33" s="32" t="s">
        <v>87</v>
      </c>
      <c r="D33" s="19" t="s">
        <v>85</v>
      </c>
      <c r="E33" s="19" t="s">
        <v>16</v>
      </c>
      <c r="F33" s="19">
        <v>1</v>
      </c>
      <c r="G33" s="21" t="s">
        <v>86</v>
      </c>
      <c r="H33" s="22">
        <v>0.672</v>
      </c>
      <c r="I33" s="18"/>
    </row>
    <row r="34" customHeight="1" spans="1:9">
      <c r="A34" s="18">
        <v>28</v>
      </c>
      <c r="B34" s="19" t="s">
        <v>83</v>
      </c>
      <c r="C34" s="32" t="s">
        <v>88</v>
      </c>
      <c r="D34" s="19" t="s">
        <v>85</v>
      </c>
      <c r="E34" s="19" t="s">
        <v>16</v>
      </c>
      <c r="F34" s="19">
        <v>1</v>
      </c>
      <c r="G34" s="21" t="s">
        <v>86</v>
      </c>
      <c r="H34" s="22">
        <v>0.672</v>
      </c>
      <c r="I34" s="18"/>
    </row>
    <row r="35" customHeight="1" spans="1:9">
      <c r="A35" s="18">
        <v>29</v>
      </c>
      <c r="B35" s="19" t="s">
        <v>89</v>
      </c>
      <c r="C35" s="32" t="s">
        <v>90</v>
      </c>
      <c r="D35" s="19" t="s">
        <v>91</v>
      </c>
      <c r="E35" s="19" t="s">
        <v>16</v>
      </c>
      <c r="F35" s="19">
        <v>1</v>
      </c>
      <c r="G35" s="21" t="s">
        <v>92</v>
      </c>
      <c r="H35" s="22">
        <v>0.8</v>
      </c>
      <c r="I35" s="18"/>
    </row>
    <row r="36" customHeight="1" spans="1:9">
      <c r="A36" s="18">
        <v>30</v>
      </c>
      <c r="B36" s="19" t="s">
        <v>93</v>
      </c>
      <c r="C36" s="32" t="s">
        <v>94</v>
      </c>
      <c r="D36" s="18" t="s">
        <v>95</v>
      </c>
      <c r="E36" s="19" t="s">
        <v>16</v>
      </c>
      <c r="F36" s="19">
        <v>1</v>
      </c>
      <c r="G36" s="21" t="s">
        <v>96</v>
      </c>
      <c r="H36" s="22">
        <v>1.29</v>
      </c>
      <c r="I36" s="18"/>
    </row>
    <row r="37" ht="30" customHeight="1" spans="1:9">
      <c r="A37" s="18">
        <v>31</v>
      </c>
      <c r="B37" s="18" t="s">
        <v>97</v>
      </c>
      <c r="C37" s="32" t="s">
        <v>98</v>
      </c>
      <c r="D37" s="18" t="s">
        <v>15</v>
      </c>
      <c r="E37" s="19" t="s">
        <v>23</v>
      </c>
      <c r="F37" s="19">
        <v>1</v>
      </c>
      <c r="G37" s="21" t="s">
        <v>99</v>
      </c>
      <c r="H37" s="22">
        <v>7.99</v>
      </c>
      <c r="I37" s="18"/>
    </row>
    <row r="38" customHeight="1" spans="1:9">
      <c r="A38" s="18">
        <v>32</v>
      </c>
      <c r="B38" s="19" t="s">
        <v>100</v>
      </c>
      <c r="C38" s="32" t="s">
        <v>101</v>
      </c>
      <c r="D38" s="18" t="s">
        <v>15</v>
      </c>
      <c r="E38" s="19" t="s">
        <v>16</v>
      </c>
      <c r="F38" s="19">
        <v>1</v>
      </c>
      <c r="G38" s="21" t="s">
        <v>102</v>
      </c>
      <c r="H38" s="22">
        <v>2</v>
      </c>
      <c r="I38" s="18"/>
    </row>
    <row r="39" customHeight="1" spans="1:9">
      <c r="A39" s="18">
        <v>33</v>
      </c>
      <c r="B39" s="19" t="s">
        <v>103</v>
      </c>
      <c r="C39" s="32" t="s">
        <v>104</v>
      </c>
      <c r="D39" s="18" t="s">
        <v>105</v>
      </c>
      <c r="E39" s="19" t="s">
        <v>16</v>
      </c>
      <c r="F39" s="19">
        <v>1</v>
      </c>
      <c r="G39" s="21" t="s">
        <v>106</v>
      </c>
      <c r="H39" s="22">
        <v>0.425</v>
      </c>
      <c r="I39" s="18"/>
    </row>
    <row r="40" customHeight="1" spans="1:9">
      <c r="A40" s="18">
        <v>34</v>
      </c>
      <c r="B40" s="19" t="s">
        <v>103</v>
      </c>
      <c r="C40" s="32" t="s">
        <v>107</v>
      </c>
      <c r="D40" s="19" t="s">
        <v>108</v>
      </c>
      <c r="E40" s="19" t="s">
        <v>16</v>
      </c>
      <c r="F40" s="19">
        <v>1</v>
      </c>
      <c r="G40" s="21" t="s">
        <v>106</v>
      </c>
      <c r="H40" s="22">
        <v>0.3638</v>
      </c>
      <c r="I40" s="18"/>
    </row>
    <row r="41" customHeight="1" spans="1:9">
      <c r="A41" s="18">
        <v>35</v>
      </c>
      <c r="B41" s="19" t="s">
        <v>103</v>
      </c>
      <c r="C41" s="32" t="s">
        <v>109</v>
      </c>
      <c r="D41" s="18" t="s">
        <v>110</v>
      </c>
      <c r="E41" s="19" t="s">
        <v>16</v>
      </c>
      <c r="F41" s="19">
        <v>1</v>
      </c>
      <c r="G41" s="21" t="s">
        <v>106</v>
      </c>
      <c r="H41" s="22">
        <v>0.8299</v>
      </c>
      <c r="I41" s="18"/>
    </row>
    <row r="42" customHeight="1" spans="1:9">
      <c r="A42" s="18">
        <v>36</v>
      </c>
      <c r="B42" s="19" t="s">
        <v>103</v>
      </c>
      <c r="C42" s="32" t="s">
        <v>111</v>
      </c>
      <c r="D42" s="18" t="s">
        <v>112</v>
      </c>
      <c r="E42" s="19" t="s">
        <v>16</v>
      </c>
      <c r="F42" s="19">
        <v>1</v>
      </c>
      <c r="G42" s="21" t="s">
        <v>113</v>
      </c>
      <c r="H42" s="22">
        <v>0.2863</v>
      </c>
      <c r="I42" s="18"/>
    </row>
    <row r="43" ht="30" customHeight="1" spans="1:9">
      <c r="A43" s="18">
        <v>37</v>
      </c>
      <c r="B43" s="19" t="s">
        <v>114</v>
      </c>
      <c r="C43" s="32" t="s">
        <v>115</v>
      </c>
      <c r="D43" s="18" t="s">
        <v>15</v>
      </c>
      <c r="E43" s="19" t="s">
        <v>16</v>
      </c>
      <c r="F43" s="19">
        <v>1</v>
      </c>
      <c r="G43" s="21" t="s">
        <v>29</v>
      </c>
      <c r="H43" s="22">
        <v>0.21</v>
      </c>
      <c r="I43" s="18"/>
    </row>
    <row r="44" customHeight="1" spans="1:9">
      <c r="A44" s="18">
        <v>38</v>
      </c>
      <c r="B44" s="18" t="s">
        <v>116</v>
      </c>
      <c r="C44" s="32" t="s">
        <v>117</v>
      </c>
      <c r="D44" s="18" t="s">
        <v>118</v>
      </c>
      <c r="E44" s="19" t="s">
        <v>16</v>
      </c>
      <c r="F44" s="19">
        <v>1</v>
      </c>
      <c r="G44" s="21" t="s">
        <v>119</v>
      </c>
      <c r="H44" s="22">
        <v>0.58</v>
      </c>
      <c r="I44" s="18"/>
    </row>
    <row r="45" customHeight="1" spans="1:9">
      <c r="A45" s="18">
        <v>39</v>
      </c>
      <c r="B45" s="18" t="s">
        <v>116</v>
      </c>
      <c r="C45" s="32" t="s">
        <v>120</v>
      </c>
      <c r="D45" s="18" t="s">
        <v>118</v>
      </c>
      <c r="E45" s="19" t="s">
        <v>16</v>
      </c>
      <c r="F45" s="19">
        <v>1</v>
      </c>
      <c r="G45" s="21" t="s">
        <v>119</v>
      </c>
      <c r="H45" s="22">
        <v>0.58</v>
      </c>
      <c r="I45" s="18"/>
    </row>
    <row r="46" customHeight="1" spans="1:9">
      <c r="A46" s="18">
        <v>40</v>
      </c>
      <c r="B46" s="18" t="s">
        <v>116</v>
      </c>
      <c r="C46" s="32" t="s">
        <v>121</v>
      </c>
      <c r="D46" s="18" t="s">
        <v>118</v>
      </c>
      <c r="E46" s="19" t="s">
        <v>16</v>
      </c>
      <c r="F46" s="19">
        <v>1</v>
      </c>
      <c r="G46" s="21" t="s">
        <v>119</v>
      </c>
      <c r="H46" s="22">
        <v>0.58</v>
      </c>
      <c r="I46" s="18"/>
    </row>
    <row r="47" customHeight="1" spans="1:9">
      <c r="A47" s="18">
        <v>41</v>
      </c>
      <c r="B47" s="18" t="s">
        <v>116</v>
      </c>
      <c r="C47" s="32" t="s">
        <v>122</v>
      </c>
      <c r="D47" s="18" t="s">
        <v>118</v>
      </c>
      <c r="E47" s="19" t="s">
        <v>16</v>
      </c>
      <c r="F47" s="19">
        <v>1</v>
      </c>
      <c r="G47" s="21" t="s">
        <v>119</v>
      </c>
      <c r="H47" s="22">
        <v>0.58</v>
      </c>
      <c r="I47" s="18"/>
    </row>
    <row r="48" customHeight="1" spans="1:9">
      <c r="A48" s="18">
        <v>42</v>
      </c>
      <c r="B48" s="18" t="s">
        <v>116</v>
      </c>
      <c r="C48" s="32" t="s">
        <v>123</v>
      </c>
      <c r="D48" s="18" t="s">
        <v>118</v>
      </c>
      <c r="E48" s="19" t="s">
        <v>16</v>
      </c>
      <c r="F48" s="19">
        <v>1</v>
      </c>
      <c r="G48" s="21" t="s">
        <v>119</v>
      </c>
      <c r="H48" s="22">
        <v>0.58</v>
      </c>
      <c r="I48" s="18"/>
    </row>
    <row r="49" customHeight="1" spans="1:9">
      <c r="A49" s="18">
        <v>43</v>
      </c>
      <c r="B49" s="19" t="s">
        <v>83</v>
      </c>
      <c r="C49" s="32" t="s">
        <v>124</v>
      </c>
      <c r="D49" s="19" t="s">
        <v>85</v>
      </c>
      <c r="E49" s="19" t="s">
        <v>16</v>
      </c>
      <c r="F49" s="19">
        <v>1</v>
      </c>
      <c r="G49" s="21" t="s">
        <v>86</v>
      </c>
      <c r="H49" s="22">
        <v>0.672</v>
      </c>
      <c r="I49" s="18"/>
    </row>
    <row r="50" customHeight="1" spans="1:9">
      <c r="A50" s="18">
        <v>44</v>
      </c>
      <c r="B50" s="19" t="s">
        <v>83</v>
      </c>
      <c r="C50" s="32" t="s">
        <v>125</v>
      </c>
      <c r="D50" s="19" t="s">
        <v>85</v>
      </c>
      <c r="E50" s="19" t="s">
        <v>16</v>
      </c>
      <c r="F50" s="19">
        <v>1</v>
      </c>
      <c r="G50" s="21" t="s">
        <v>86</v>
      </c>
      <c r="H50" s="22">
        <v>0.672</v>
      </c>
      <c r="I50" s="18"/>
    </row>
    <row r="51" customHeight="1" spans="1:9">
      <c r="A51" s="18">
        <v>45</v>
      </c>
      <c r="B51" s="19" t="s">
        <v>126</v>
      </c>
      <c r="C51" s="32" t="s">
        <v>127</v>
      </c>
      <c r="D51" s="18" t="s">
        <v>15</v>
      </c>
      <c r="E51" s="19" t="s">
        <v>16</v>
      </c>
      <c r="F51" s="19">
        <v>1</v>
      </c>
      <c r="G51" s="21" t="s">
        <v>128</v>
      </c>
      <c r="H51" s="22">
        <v>3.915</v>
      </c>
      <c r="I51" s="18"/>
    </row>
    <row r="52" customHeight="1" spans="1:9">
      <c r="A52" s="18">
        <v>46</v>
      </c>
      <c r="B52" s="19" t="s">
        <v>129</v>
      </c>
      <c r="C52" s="32" t="s">
        <v>130</v>
      </c>
      <c r="D52" s="18" t="s">
        <v>15</v>
      </c>
      <c r="E52" s="19" t="s">
        <v>16</v>
      </c>
      <c r="F52" s="19">
        <v>1</v>
      </c>
      <c r="G52" s="21" t="s">
        <v>131</v>
      </c>
      <c r="H52" s="22">
        <v>5.2</v>
      </c>
      <c r="I52" s="18"/>
    </row>
    <row r="53" customHeight="1" spans="1:9">
      <c r="A53" s="18">
        <v>47</v>
      </c>
      <c r="B53" s="19" t="s">
        <v>132</v>
      </c>
      <c r="C53" s="32" t="s">
        <v>133</v>
      </c>
      <c r="D53" s="19" t="s">
        <v>134</v>
      </c>
      <c r="E53" s="19" t="s">
        <v>56</v>
      </c>
      <c r="F53" s="19">
        <v>1</v>
      </c>
      <c r="G53" s="21" t="s">
        <v>135</v>
      </c>
      <c r="H53" s="22">
        <v>7.981607</v>
      </c>
      <c r="I53" s="18"/>
    </row>
    <row r="54" ht="30" customHeight="1" spans="1:9">
      <c r="A54" s="18">
        <v>48</v>
      </c>
      <c r="B54" s="19" t="s">
        <v>136</v>
      </c>
      <c r="C54" s="32" t="s">
        <v>137</v>
      </c>
      <c r="D54" s="18" t="s">
        <v>15</v>
      </c>
      <c r="E54" s="19" t="s">
        <v>138</v>
      </c>
      <c r="F54" s="19">
        <v>1</v>
      </c>
      <c r="G54" s="21" t="s">
        <v>139</v>
      </c>
      <c r="H54" s="22">
        <v>12.5</v>
      </c>
      <c r="I54" s="18"/>
    </row>
    <row r="55" customHeight="1" spans="1:9">
      <c r="A55" s="18">
        <v>49</v>
      </c>
      <c r="B55" s="23" t="s">
        <v>140</v>
      </c>
      <c r="C55" s="33" t="s">
        <v>141</v>
      </c>
      <c r="D55" s="24" t="s">
        <v>15</v>
      </c>
      <c r="E55" s="23" t="s">
        <v>16</v>
      </c>
      <c r="F55" s="23">
        <v>1</v>
      </c>
      <c r="G55" s="25" t="s">
        <v>142</v>
      </c>
      <c r="H55" s="26">
        <v>21.8</v>
      </c>
      <c r="I55" s="24"/>
    </row>
    <row r="56" customHeight="1" spans="1:9">
      <c r="A56" s="18">
        <v>50</v>
      </c>
      <c r="B56" s="23" t="s">
        <v>143</v>
      </c>
      <c r="C56" s="33" t="s">
        <v>144</v>
      </c>
      <c r="D56" s="24" t="s">
        <v>15</v>
      </c>
      <c r="E56" s="23" t="s">
        <v>16</v>
      </c>
      <c r="F56" s="23">
        <v>1</v>
      </c>
      <c r="G56" s="25" t="s">
        <v>142</v>
      </c>
      <c r="H56" s="26">
        <v>36.2</v>
      </c>
      <c r="I56" s="24"/>
    </row>
    <row r="57" customHeight="1" spans="1:9">
      <c r="A57" s="18">
        <v>51</v>
      </c>
      <c r="B57" s="19" t="s">
        <v>145</v>
      </c>
      <c r="C57" s="32" t="s">
        <v>146</v>
      </c>
      <c r="D57" s="18" t="s">
        <v>15</v>
      </c>
      <c r="E57" s="19" t="s">
        <v>56</v>
      </c>
      <c r="F57" s="19">
        <v>1</v>
      </c>
      <c r="G57" s="21" t="s">
        <v>147</v>
      </c>
      <c r="H57" s="22">
        <v>0.55</v>
      </c>
      <c r="I57" s="18"/>
    </row>
    <row r="58" customHeight="1" spans="1:9">
      <c r="A58" s="18">
        <v>52</v>
      </c>
      <c r="B58" s="19" t="s">
        <v>93</v>
      </c>
      <c r="C58" s="32" t="s">
        <v>148</v>
      </c>
      <c r="D58" s="18" t="s">
        <v>149</v>
      </c>
      <c r="E58" s="19" t="s">
        <v>16</v>
      </c>
      <c r="F58" s="19">
        <v>1</v>
      </c>
      <c r="G58" s="21" t="s">
        <v>150</v>
      </c>
      <c r="H58" s="22">
        <v>1.2</v>
      </c>
      <c r="I58" s="18"/>
    </row>
    <row r="59" customHeight="1" spans="1:9">
      <c r="A59" s="18">
        <v>53</v>
      </c>
      <c r="B59" s="19" t="s">
        <v>93</v>
      </c>
      <c r="C59" s="32" t="s">
        <v>151</v>
      </c>
      <c r="D59" s="18" t="s">
        <v>95</v>
      </c>
      <c r="E59" s="19" t="s">
        <v>16</v>
      </c>
      <c r="F59" s="19">
        <v>1</v>
      </c>
      <c r="G59" s="21" t="s">
        <v>96</v>
      </c>
      <c r="H59" s="22">
        <v>1.29</v>
      </c>
      <c r="I59" s="18"/>
    </row>
    <row r="60" customHeight="1" spans="1:9">
      <c r="A60" s="18">
        <v>54</v>
      </c>
      <c r="B60" s="19" t="s">
        <v>54</v>
      </c>
      <c r="C60" s="32" t="s">
        <v>152</v>
      </c>
      <c r="D60" s="18" t="s">
        <v>15</v>
      </c>
      <c r="E60" s="19" t="s">
        <v>39</v>
      </c>
      <c r="F60" s="19">
        <v>1</v>
      </c>
      <c r="G60" s="21" t="s">
        <v>153</v>
      </c>
      <c r="H60" s="22">
        <v>0.128</v>
      </c>
      <c r="I60" s="18"/>
    </row>
    <row r="61" customHeight="1" spans="1:9">
      <c r="A61" s="18">
        <v>55</v>
      </c>
      <c r="B61" s="19" t="s">
        <v>54</v>
      </c>
      <c r="C61" s="32" t="s">
        <v>154</v>
      </c>
      <c r="D61" s="18" t="s">
        <v>15</v>
      </c>
      <c r="E61" s="19" t="s">
        <v>39</v>
      </c>
      <c r="F61" s="19">
        <v>1</v>
      </c>
      <c r="G61" s="21" t="s">
        <v>153</v>
      </c>
      <c r="H61" s="22">
        <v>0.128</v>
      </c>
      <c r="I61" s="18"/>
    </row>
    <row r="62" customHeight="1" spans="1:9">
      <c r="A62" s="18">
        <v>56</v>
      </c>
      <c r="B62" s="19" t="s">
        <v>155</v>
      </c>
      <c r="C62" s="32" t="s">
        <v>156</v>
      </c>
      <c r="D62" s="18" t="s">
        <v>157</v>
      </c>
      <c r="E62" s="19" t="s">
        <v>16</v>
      </c>
      <c r="F62" s="19">
        <v>1</v>
      </c>
      <c r="G62" s="21" t="s">
        <v>158</v>
      </c>
      <c r="H62" s="22">
        <v>0.9999</v>
      </c>
      <c r="I62" s="18"/>
    </row>
    <row r="63" customHeight="1" spans="1:9">
      <c r="A63" s="18">
        <v>57</v>
      </c>
      <c r="B63" s="19" t="s">
        <v>155</v>
      </c>
      <c r="C63" s="32" t="s">
        <v>159</v>
      </c>
      <c r="D63" s="18" t="s">
        <v>157</v>
      </c>
      <c r="E63" s="19" t="s">
        <v>16</v>
      </c>
      <c r="F63" s="19">
        <v>1</v>
      </c>
      <c r="G63" s="21" t="s">
        <v>158</v>
      </c>
      <c r="H63" s="22">
        <v>0.9999</v>
      </c>
      <c r="I63" s="18"/>
    </row>
    <row r="64" customHeight="1" spans="1:9">
      <c r="A64" s="18">
        <v>58</v>
      </c>
      <c r="B64" s="18" t="s">
        <v>160</v>
      </c>
      <c r="C64" s="32" t="s">
        <v>161</v>
      </c>
      <c r="D64" s="18" t="s">
        <v>162</v>
      </c>
      <c r="E64" s="19" t="s">
        <v>16</v>
      </c>
      <c r="F64" s="19">
        <v>1</v>
      </c>
      <c r="G64" s="21" t="s">
        <v>60</v>
      </c>
      <c r="H64" s="22">
        <v>1.1557</v>
      </c>
      <c r="I64" s="18"/>
    </row>
    <row r="65" customHeight="1" spans="1:9">
      <c r="A65" s="18">
        <v>59</v>
      </c>
      <c r="B65" s="19" t="s">
        <v>163</v>
      </c>
      <c r="C65" s="32" t="s">
        <v>164</v>
      </c>
      <c r="D65" s="19" t="s">
        <v>165</v>
      </c>
      <c r="E65" s="19" t="s">
        <v>16</v>
      </c>
      <c r="F65" s="19">
        <v>1</v>
      </c>
      <c r="G65" s="21" t="s">
        <v>166</v>
      </c>
      <c r="H65" s="22">
        <v>0.7</v>
      </c>
      <c r="I65" s="18"/>
    </row>
    <row r="66" ht="30" customHeight="1" spans="1:9">
      <c r="A66" s="18">
        <v>60</v>
      </c>
      <c r="B66" s="19" t="s">
        <v>167</v>
      </c>
      <c r="C66" s="32" t="s">
        <v>168</v>
      </c>
      <c r="D66" s="18" t="s">
        <v>169</v>
      </c>
      <c r="E66" s="19" t="s">
        <v>16</v>
      </c>
      <c r="F66" s="19">
        <v>1</v>
      </c>
      <c r="G66" s="21" t="s">
        <v>170</v>
      </c>
      <c r="H66" s="22">
        <v>0.7599</v>
      </c>
      <c r="I66" s="18"/>
    </row>
    <row r="67" customHeight="1" spans="1:9">
      <c r="A67" s="18">
        <v>61</v>
      </c>
      <c r="B67" s="18" t="s">
        <v>171</v>
      </c>
      <c r="C67" s="32" t="s">
        <v>172</v>
      </c>
      <c r="D67" s="18" t="s">
        <v>15</v>
      </c>
      <c r="E67" s="19" t="s">
        <v>16</v>
      </c>
      <c r="F67" s="19">
        <v>1</v>
      </c>
      <c r="G67" s="21" t="s">
        <v>173</v>
      </c>
      <c r="H67" s="22">
        <v>1.2</v>
      </c>
      <c r="I67" s="18"/>
    </row>
    <row r="68" customHeight="1" spans="1:9">
      <c r="A68" s="18">
        <v>62</v>
      </c>
      <c r="B68" s="19" t="s">
        <v>83</v>
      </c>
      <c r="C68" s="32" t="s">
        <v>174</v>
      </c>
      <c r="D68" s="19" t="s">
        <v>85</v>
      </c>
      <c r="E68" s="19" t="s">
        <v>16</v>
      </c>
      <c r="F68" s="19">
        <v>1</v>
      </c>
      <c r="G68" s="21" t="s">
        <v>86</v>
      </c>
      <c r="H68" s="22">
        <v>0.672</v>
      </c>
      <c r="I68" s="18"/>
    </row>
    <row r="69" customHeight="1" spans="1:9">
      <c r="A69" s="30"/>
      <c r="B69" s="34" t="s">
        <v>175</v>
      </c>
      <c r="C69" s="18"/>
      <c r="D69" s="18"/>
      <c r="E69" s="18"/>
      <c r="F69" s="19">
        <f>SUM(F7:F68)</f>
        <v>131</v>
      </c>
      <c r="G69" s="31"/>
      <c r="H69" s="22">
        <f>SUM(H7:H68)</f>
        <v>133.941915</v>
      </c>
      <c r="I69" s="18"/>
    </row>
  </sheetData>
  <mergeCells count="9">
    <mergeCell ref="A2:I2"/>
    <mergeCell ref="A5:A6"/>
    <mergeCell ref="B5:B6"/>
    <mergeCell ref="C5:C6"/>
    <mergeCell ref="D5:D6"/>
    <mergeCell ref="E5:E6"/>
    <mergeCell ref="F5:F6"/>
    <mergeCell ref="G5:G6"/>
    <mergeCell ref="I5:I6"/>
  </mergeCells>
  <printOptions horizontalCentered="1"/>
  <pageMargins left="0.17" right="0.17" top="0.42" bottom="0.54" header="0.31496062992126" footer="0.22"/>
  <pageSetup paperSize="9" scale="98" fitToHeight="0" orientation="portrait" blackAndWhite="1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98"/>
  <sheetViews>
    <sheetView topLeftCell="B1" workbookViewId="0">
      <selection activeCell="H11" sqref="H11"/>
    </sheetView>
  </sheetViews>
  <sheetFormatPr defaultColWidth="9" defaultRowHeight="14.25"/>
  <cols>
    <col min="2" max="2" width="9" style="2"/>
  </cols>
  <sheetData>
    <row r="1" spans="1:22">
      <c r="A1" t="s">
        <v>3</v>
      </c>
      <c r="B1" s="2" t="s">
        <v>5</v>
      </c>
      <c r="C1" t="s">
        <v>4</v>
      </c>
      <c r="D1" t="s">
        <v>12</v>
      </c>
      <c r="E1" t="s">
        <v>8</v>
      </c>
      <c r="F1" t="s">
        <v>176</v>
      </c>
      <c r="G1" t="s">
        <v>177</v>
      </c>
      <c r="H1" t="s">
        <v>178</v>
      </c>
      <c r="I1" t="s">
        <v>179</v>
      </c>
      <c r="J1" t="s">
        <v>180</v>
      </c>
      <c r="N1" t="s">
        <v>181</v>
      </c>
      <c r="O1" t="s">
        <v>182</v>
      </c>
      <c r="P1" t="s">
        <v>5</v>
      </c>
      <c r="Q1" t="s">
        <v>4</v>
      </c>
      <c r="R1" t="s">
        <v>183</v>
      </c>
      <c r="S1" t="s">
        <v>184</v>
      </c>
      <c r="T1" t="s">
        <v>185</v>
      </c>
      <c r="U1" t="s">
        <v>8</v>
      </c>
      <c r="V1" t="s">
        <v>176</v>
      </c>
    </row>
    <row r="2" spans="1:26">
      <c r="A2">
        <v>1</v>
      </c>
      <c r="B2" s="2" t="s">
        <v>14</v>
      </c>
      <c r="C2" t="s">
        <v>13</v>
      </c>
      <c r="D2" s="3">
        <v>4860</v>
      </c>
      <c r="E2">
        <v>1</v>
      </c>
      <c r="F2" s="4">
        <v>43099</v>
      </c>
      <c r="H2" t="s">
        <v>186</v>
      </c>
      <c r="I2" t="s">
        <v>187</v>
      </c>
      <c r="J2" t="s">
        <v>188</v>
      </c>
      <c r="N2" t="s">
        <v>189</v>
      </c>
      <c r="O2" t="s">
        <v>190</v>
      </c>
      <c r="P2" s="35" t="s">
        <v>14</v>
      </c>
      <c r="Q2" t="s">
        <v>13</v>
      </c>
      <c r="R2" t="s">
        <v>191</v>
      </c>
      <c r="S2">
        <v>4860</v>
      </c>
      <c r="T2">
        <v>0</v>
      </c>
      <c r="U2">
        <v>1</v>
      </c>
      <c r="V2" t="s">
        <v>17</v>
      </c>
      <c r="X2" t="b">
        <f>P2=B2</f>
        <v>1</v>
      </c>
      <c r="Y2">
        <f>VLOOKUP(P2,$B$1:$G$97,4,0)</f>
        <v>1</v>
      </c>
      <c r="Z2">
        <f>U2-Y2</f>
        <v>0</v>
      </c>
    </row>
    <row r="3" spans="1:26">
      <c r="A3">
        <v>2</v>
      </c>
      <c r="B3" s="2" t="s">
        <v>19</v>
      </c>
      <c r="C3" t="s">
        <v>18</v>
      </c>
      <c r="D3" s="3">
        <v>1899</v>
      </c>
      <c r="E3">
        <v>1</v>
      </c>
      <c r="F3" s="4">
        <v>42185</v>
      </c>
      <c r="H3" t="s">
        <v>186</v>
      </c>
      <c r="I3" t="s">
        <v>187</v>
      </c>
      <c r="J3" t="s">
        <v>188</v>
      </c>
      <c r="N3" t="s">
        <v>189</v>
      </c>
      <c r="O3" t="s">
        <v>192</v>
      </c>
      <c r="P3" s="35" t="s">
        <v>19</v>
      </c>
      <c r="Q3" t="s">
        <v>18</v>
      </c>
      <c r="R3" t="s">
        <v>193</v>
      </c>
      <c r="S3">
        <v>1899</v>
      </c>
      <c r="T3">
        <v>0</v>
      </c>
      <c r="U3">
        <v>1</v>
      </c>
      <c r="V3" t="s">
        <v>20</v>
      </c>
      <c r="X3" t="b">
        <f t="shared" ref="X3:X34" si="0">P3=B3</f>
        <v>1</v>
      </c>
      <c r="Y3">
        <f t="shared" ref="Y3:Y23" si="1">VLOOKUP(P3,$B$1:$G$97,4,0)</f>
        <v>1</v>
      </c>
      <c r="Z3">
        <f t="shared" ref="Z3:Z25" si="2">U3-Y3</f>
        <v>0</v>
      </c>
    </row>
    <row r="4" spans="1:26">
      <c r="A4">
        <v>3</v>
      </c>
      <c r="B4" s="2" t="s">
        <v>22</v>
      </c>
      <c r="C4" t="s">
        <v>21</v>
      </c>
      <c r="D4" s="3">
        <v>14971.08</v>
      </c>
      <c r="E4">
        <v>1</v>
      </c>
      <c r="F4" s="4">
        <v>40086</v>
      </c>
      <c r="H4" t="s">
        <v>186</v>
      </c>
      <c r="I4" t="s">
        <v>187</v>
      </c>
      <c r="J4" t="s">
        <v>188</v>
      </c>
      <c r="N4" t="s">
        <v>189</v>
      </c>
      <c r="O4" t="s">
        <v>194</v>
      </c>
      <c r="P4" s="35" t="s">
        <v>22</v>
      </c>
      <c r="Q4" t="s">
        <v>21</v>
      </c>
      <c r="R4" t="s">
        <v>195</v>
      </c>
      <c r="S4">
        <v>14971.08</v>
      </c>
      <c r="T4">
        <v>0</v>
      </c>
      <c r="U4">
        <v>1</v>
      </c>
      <c r="V4" t="s">
        <v>24</v>
      </c>
      <c r="X4" t="b">
        <f t="shared" si="0"/>
        <v>1</v>
      </c>
      <c r="Y4">
        <f t="shared" si="1"/>
        <v>1</v>
      </c>
      <c r="Z4">
        <f t="shared" si="2"/>
        <v>0</v>
      </c>
    </row>
    <row r="5" spans="1:26">
      <c r="A5">
        <v>4</v>
      </c>
      <c r="B5" s="2" t="s">
        <v>26</v>
      </c>
      <c r="C5" t="s">
        <v>25</v>
      </c>
      <c r="D5" s="3">
        <v>2100</v>
      </c>
      <c r="E5">
        <v>1</v>
      </c>
      <c r="F5" s="4">
        <v>40285</v>
      </c>
      <c r="H5" t="s">
        <v>186</v>
      </c>
      <c r="I5" t="s">
        <v>187</v>
      </c>
      <c r="J5" t="s">
        <v>188</v>
      </c>
      <c r="N5" t="s">
        <v>189</v>
      </c>
      <c r="O5" t="s">
        <v>196</v>
      </c>
      <c r="P5" s="35" t="s">
        <v>26</v>
      </c>
      <c r="Q5" t="s">
        <v>25</v>
      </c>
      <c r="R5" t="s">
        <v>197</v>
      </c>
      <c r="S5">
        <v>2100</v>
      </c>
      <c r="T5">
        <v>0</v>
      </c>
      <c r="U5">
        <v>2</v>
      </c>
      <c r="V5" t="s">
        <v>27</v>
      </c>
      <c r="X5" t="b">
        <f t="shared" si="0"/>
        <v>1</v>
      </c>
      <c r="Y5">
        <f t="shared" si="1"/>
        <v>1</v>
      </c>
      <c r="Z5">
        <f t="shared" si="2"/>
        <v>1</v>
      </c>
    </row>
    <row r="6" spans="1:26">
      <c r="A6">
        <v>5</v>
      </c>
      <c r="B6" s="2" t="s">
        <v>28</v>
      </c>
      <c r="C6" t="s">
        <v>25</v>
      </c>
      <c r="D6" s="3">
        <v>4500</v>
      </c>
      <c r="E6">
        <v>1</v>
      </c>
      <c r="F6" s="4">
        <v>41090</v>
      </c>
      <c r="H6" t="s">
        <v>186</v>
      </c>
      <c r="I6" t="s">
        <v>187</v>
      </c>
      <c r="J6" t="s">
        <v>188</v>
      </c>
      <c r="N6" t="s">
        <v>189</v>
      </c>
      <c r="O6" t="s">
        <v>198</v>
      </c>
      <c r="P6" s="35" t="s">
        <v>28</v>
      </c>
      <c r="Q6" t="s">
        <v>25</v>
      </c>
      <c r="R6" t="s">
        <v>197</v>
      </c>
      <c r="S6">
        <v>4500</v>
      </c>
      <c r="T6">
        <v>0</v>
      </c>
      <c r="U6">
        <v>1</v>
      </c>
      <c r="V6" t="s">
        <v>29</v>
      </c>
      <c r="X6" t="b">
        <f t="shared" si="0"/>
        <v>1</v>
      </c>
      <c r="Y6">
        <f t="shared" si="1"/>
        <v>1</v>
      </c>
      <c r="Z6">
        <f t="shared" si="2"/>
        <v>0</v>
      </c>
    </row>
    <row r="7" spans="1:26">
      <c r="A7">
        <v>6</v>
      </c>
      <c r="B7" s="2" t="s">
        <v>30</v>
      </c>
      <c r="C7" t="s">
        <v>25</v>
      </c>
      <c r="D7" s="3">
        <v>4500</v>
      </c>
      <c r="E7">
        <v>1</v>
      </c>
      <c r="F7" s="4">
        <v>41090</v>
      </c>
      <c r="H7" t="s">
        <v>186</v>
      </c>
      <c r="I7" t="s">
        <v>187</v>
      </c>
      <c r="J7" t="s">
        <v>188</v>
      </c>
      <c r="N7" t="s">
        <v>189</v>
      </c>
      <c r="O7" t="s">
        <v>199</v>
      </c>
      <c r="P7" s="35" t="s">
        <v>30</v>
      </c>
      <c r="Q7" t="s">
        <v>25</v>
      </c>
      <c r="R7" t="s">
        <v>197</v>
      </c>
      <c r="S7">
        <v>4500</v>
      </c>
      <c r="T7">
        <v>0</v>
      </c>
      <c r="U7">
        <v>1</v>
      </c>
      <c r="V7" t="s">
        <v>29</v>
      </c>
      <c r="X7" t="b">
        <f t="shared" si="0"/>
        <v>1</v>
      </c>
      <c r="Y7">
        <f t="shared" si="1"/>
        <v>1</v>
      </c>
      <c r="Z7">
        <f t="shared" si="2"/>
        <v>0</v>
      </c>
    </row>
    <row r="8" spans="1:26">
      <c r="A8">
        <v>7</v>
      </c>
      <c r="B8" s="2" t="s">
        <v>31</v>
      </c>
      <c r="C8" t="s">
        <v>25</v>
      </c>
      <c r="D8" s="3">
        <v>4500</v>
      </c>
      <c r="E8">
        <v>1</v>
      </c>
      <c r="F8" s="4">
        <v>41090</v>
      </c>
      <c r="H8" t="s">
        <v>186</v>
      </c>
      <c r="I8" t="s">
        <v>187</v>
      </c>
      <c r="J8" t="s">
        <v>188</v>
      </c>
      <c r="N8" t="s">
        <v>189</v>
      </c>
      <c r="O8" t="s">
        <v>200</v>
      </c>
      <c r="P8" s="35" t="s">
        <v>31</v>
      </c>
      <c r="Q8" t="s">
        <v>25</v>
      </c>
      <c r="R8" t="s">
        <v>197</v>
      </c>
      <c r="S8">
        <v>4500</v>
      </c>
      <c r="T8">
        <v>0</v>
      </c>
      <c r="U8">
        <v>1</v>
      </c>
      <c r="V8" t="s">
        <v>29</v>
      </c>
      <c r="X8" t="b">
        <f t="shared" si="0"/>
        <v>1</v>
      </c>
      <c r="Y8">
        <f t="shared" si="1"/>
        <v>1</v>
      </c>
      <c r="Z8">
        <f t="shared" si="2"/>
        <v>0</v>
      </c>
    </row>
    <row r="9" spans="1:26">
      <c r="A9">
        <v>8</v>
      </c>
      <c r="B9" s="2" t="s">
        <v>32</v>
      </c>
      <c r="C9" t="s">
        <v>25</v>
      </c>
      <c r="D9" s="3">
        <v>4500</v>
      </c>
      <c r="E9">
        <v>1</v>
      </c>
      <c r="F9" s="4">
        <v>41090</v>
      </c>
      <c r="H9" t="s">
        <v>186</v>
      </c>
      <c r="I9" t="s">
        <v>187</v>
      </c>
      <c r="J9" t="s">
        <v>188</v>
      </c>
      <c r="N9" t="s">
        <v>189</v>
      </c>
      <c r="O9" t="s">
        <v>201</v>
      </c>
      <c r="P9" s="35" t="s">
        <v>32</v>
      </c>
      <c r="Q9" t="s">
        <v>25</v>
      </c>
      <c r="R9" t="s">
        <v>197</v>
      </c>
      <c r="S9">
        <v>4500</v>
      </c>
      <c r="T9">
        <v>0</v>
      </c>
      <c r="U9">
        <v>1</v>
      </c>
      <c r="V9" t="s">
        <v>29</v>
      </c>
      <c r="X9" t="b">
        <f t="shared" si="0"/>
        <v>1</v>
      </c>
      <c r="Y9">
        <f t="shared" si="1"/>
        <v>1</v>
      </c>
      <c r="Z9">
        <f t="shared" si="2"/>
        <v>0</v>
      </c>
    </row>
    <row r="10" s="1" customFormat="1" spans="1:26">
      <c r="A10" s="1">
        <v>9</v>
      </c>
      <c r="B10" s="5" t="s">
        <v>34</v>
      </c>
      <c r="C10" s="1" t="s">
        <v>33</v>
      </c>
      <c r="D10" s="6">
        <v>2650</v>
      </c>
      <c r="E10" s="1">
        <v>1</v>
      </c>
      <c r="F10" s="7">
        <v>43768</v>
      </c>
      <c r="G10" s="1" t="s">
        <v>35</v>
      </c>
      <c r="H10" s="1" t="s">
        <v>186</v>
      </c>
      <c r="I10" s="1" t="s">
        <v>187</v>
      </c>
      <c r="J10" s="1" t="s">
        <v>188</v>
      </c>
      <c r="N10" s="1" t="s">
        <v>189</v>
      </c>
      <c r="O10" s="1" t="s">
        <v>202</v>
      </c>
      <c r="P10" s="36" t="s">
        <v>34</v>
      </c>
      <c r="Q10" s="1" t="s">
        <v>33</v>
      </c>
      <c r="R10" s="1" t="s">
        <v>203</v>
      </c>
      <c r="S10" s="1">
        <v>2650</v>
      </c>
      <c r="T10" s="1">
        <v>179.22</v>
      </c>
      <c r="U10" s="1">
        <v>1</v>
      </c>
      <c r="V10" s="1" t="s">
        <v>36</v>
      </c>
      <c r="X10" s="1" t="b">
        <f t="shared" si="0"/>
        <v>1</v>
      </c>
      <c r="Y10">
        <f t="shared" si="1"/>
        <v>1</v>
      </c>
      <c r="Z10">
        <f t="shared" si="2"/>
        <v>0</v>
      </c>
    </row>
    <row r="11" s="1" customFormat="1" spans="1:26">
      <c r="A11" s="8">
        <v>10</v>
      </c>
      <c r="B11" s="9" t="s">
        <v>204</v>
      </c>
      <c r="C11" s="8" t="s">
        <v>205</v>
      </c>
      <c r="D11" s="10"/>
      <c r="E11" s="8"/>
      <c r="F11" s="11"/>
      <c r="G11" s="8"/>
      <c r="H11" s="8" t="s">
        <v>186</v>
      </c>
      <c r="I11" s="8" t="s">
        <v>187</v>
      </c>
      <c r="J11" s="8" t="s">
        <v>188</v>
      </c>
      <c r="K11" s="8"/>
      <c r="N11" s="1" t="s">
        <v>189</v>
      </c>
      <c r="O11" s="1" t="s">
        <v>206</v>
      </c>
      <c r="P11" s="36" t="s">
        <v>38</v>
      </c>
      <c r="Q11" s="1" t="s">
        <v>37</v>
      </c>
      <c r="R11" s="1" t="s">
        <v>207</v>
      </c>
      <c r="S11" s="1">
        <v>4990</v>
      </c>
      <c r="T11" s="1">
        <v>0</v>
      </c>
      <c r="U11" s="1">
        <v>5</v>
      </c>
      <c r="V11" s="1" t="s">
        <v>40</v>
      </c>
      <c r="X11" s="1" t="b">
        <f>P11=B12</f>
        <v>1</v>
      </c>
      <c r="Y11">
        <f t="shared" si="1"/>
        <v>5</v>
      </c>
      <c r="Z11">
        <f t="shared" si="2"/>
        <v>0</v>
      </c>
    </row>
    <row r="12" s="1" customFormat="1" spans="1:26">
      <c r="A12" s="1">
        <v>11</v>
      </c>
      <c r="B12" s="5" t="s">
        <v>38</v>
      </c>
      <c r="C12" s="1" t="s">
        <v>37</v>
      </c>
      <c r="D12" s="6">
        <v>4990</v>
      </c>
      <c r="E12" s="1">
        <v>5</v>
      </c>
      <c r="F12" s="7">
        <v>39538</v>
      </c>
      <c r="H12" s="1" t="s">
        <v>186</v>
      </c>
      <c r="I12" s="1" t="s">
        <v>187</v>
      </c>
      <c r="J12" s="1" t="s">
        <v>208</v>
      </c>
      <c r="N12" s="1" t="s">
        <v>189</v>
      </c>
      <c r="O12" s="1" t="s">
        <v>209</v>
      </c>
      <c r="P12" s="36" t="s">
        <v>42</v>
      </c>
      <c r="Q12" s="1" t="s">
        <v>41</v>
      </c>
      <c r="R12" s="1" t="s">
        <v>207</v>
      </c>
      <c r="S12" s="1">
        <v>25300</v>
      </c>
      <c r="T12" s="1">
        <v>1546.13</v>
      </c>
      <c r="U12" s="1">
        <v>35</v>
      </c>
      <c r="V12" s="1" t="s">
        <v>43</v>
      </c>
      <c r="X12" s="1" t="b">
        <f t="shared" ref="X12:X24" si="3">P12=B13</f>
        <v>1</v>
      </c>
      <c r="Y12">
        <f t="shared" si="1"/>
        <v>35</v>
      </c>
      <c r="Z12">
        <f t="shared" si="2"/>
        <v>0</v>
      </c>
    </row>
    <row r="13" s="1" customFormat="1" spans="1:26">
      <c r="A13" s="1">
        <v>12</v>
      </c>
      <c r="B13" s="5" t="s">
        <v>42</v>
      </c>
      <c r="C13" s="1" t="s">
        <v>41</v>
      </c>
      <c r="D13" s="6">
        <v>25300</v>
      </c>
      <c r="E13" s="1">
        <v>35</v>
      </c>
      <c r="F13" s="7">
        <v>40683</v>
      </c>
      <c r="H13" s="1" t="s">
        <v>186</v>
      </c>
      <c r="I13" s="1" t="s">
        <v>187</v>
      </c>
      <c r="J13" s="1" t="s">
        <v>208</v>
      </c>
      <c r="N13" s="1" t="s">
        <v>189</v>
      </c>
      <c r="O13" s="1" t="s">
        <v>210</v>
      </c>
      <c r="P13" s="36" t="s">
        <v>44</v>
      </c>
      <c r="Q13" s="1" t="s">
        <v>41</v>
      </c>
      <c r="R13" s="1" t="s">
        <v>207</v>
      </c>
      <c r="S13" s="1">
        <v>10530</v>
      </c>
      <c r="T13" s="1">
        <v>643.5</v>
      </c>
      <c r="U13" s="1">
        <v>27</v>
      </c>
      <c r="V13" s="1" t="s">
        <v>43</v>
      </c>
      <c r="X13" s="1" t="b">
        <f t="shared" si="3"/>
        <v>1</v>
      </c>
      <c r="Y13">
        <f t="shared" si="1"/>
        <v>27</v>
      </c>
      <c r="Z13">
        <f t="shared" si="2"/>
        <v>0</v>
      </c>
    </row>
    <row r="14" s="1" customFormat="1" spans="1:26">
      <c r="A14" s="1">
        <v>13</v>
      </c>
      <c r="B14" s="5" t="s">
        <v>44</v>
      </c>
      <c r="C14" s="1" t="s">
        <v>41</v>
      </c>
      <c r="D14" s="6">
        <v>10530</v>
      </c>
      <c r="E14" s="1">
        <v>27</v>
      </c>
      <c r="F14" s="7">
        <v>40683</v>
      </c>
      <c r="H14" s="1" t="s">
        <v>186</v>
      </c>
      <c r="I14" s="1" t="s">
        <v>187</v>
      </c>
      <c r="J14" s="1" t="s">
        <v>208</v>
      </c>
      <c r="N14" s="1" t="s">
        <v>189</v>
      </c>
      <c r="O14" s="1" t="s">
        <v>211</v>
      </c>
      <c r="P14" s="36" t="s">
        <v>46</v>
      </c>
      <c r="Q14" s="1" t="s">
        <v>45</v>
      </c>
      <c r="R14" s="1" t="s">
        <v>207</v>
      </c>
      <c r="S14" s="1">
        <v>1050</v>
      </c>
      <c r="T14" s="1">
        <v>292.07</v>
      </c>
      <c r="U14" s="1">
        <v>1</v>
      </c>
      <c r="V14" s="1" t="s">
        <v>48</v>
      </c>
      <c r="X14" s="1" t="b">
        <f t="shared" si="3"/>
        <v>1</v>
      </c>
      <c r="Y14">
        <f t="shared" si="1"/>
        <v>1</v>
      </c>
      <c r="Z14">
        <f t="shared" si="2"/>
        <v>0</v>
      </c>
    </row>
    <row r="15" s="1" customFormat="1" spans="1:26">
      <c r="A15" s="1">
        <v>14</v>
      </c>
      <c r="B15" s="5" t="s">
        <v>46</v>
      </c>
      <c r="C15" s="1" t="s">
        <v>45</v>
      </c>
      <c r="D15" s="6">
        <v>1050</v>
      </c>
      <c r="E15" s="1">
        <v>1</v>
      </c>
      <c r="F15" s="7">
        <v>41880</v>
      </c>
      <c r="H15" s="1" t="s">
        <v>186</v>
      </c>
      <c r="I15" s="1" t="s">
        <v>187</v>
      </c>
      <c r="J15" s="1" t="s">
        <v>208</v>
      </c>
      <c r="N15" s="1" t="s">
        <v>189</v>
      </c>
      <c r="O15" s="1" t="s">
        <v>212</v>
      </c>
      <c r="P15" s="36" t="s">
        <v>50</v>
      </c>
      <c r="Q15" s="1" t="s">
        <v>49</v>
      </c>
      <c r="R15" s="1" t="s">
        <v>213</v>
      </c>
      <c r="S15" s="1">
        <v>1295</v>
      </c>
      <c r="T15" s="1">
        <v>381.1</v>
      </c>
      <c r="U15" s="1">
        <v>1</v>
      </c>
      <c r="V15" s="1" t="s">
        <v>51</v>
      </c>
      <c r="X15" s="1" t="b">
        <f t="shared" si="3"/>
        <v>1</v>
      </c>
      <c r="Y15">
        <f t="shared" si="1"/>
        <v>1</v>
      </c>
      <c r="Z15">
        <f t="shared" si="2"/>
        <v>0</v>
      </c>
    </row>
    <row r="16" s="1" customFormat="1" spans="1:26">
      <c r="A16" s="1">
        <v>15</v>
      </c>
      <c r="B16" s="5" t="s">
        <v>50</v>
      </c>
      <c r="C16" s="1" t="s">
        <v>49</v>
      </c>
      <c r="D16" s="6">
        <v>1295</v>
      </c>
      <c r="E16" s="1">
        <v>1</v>
      </c>
      <c r="F16" s="7">
        <v>41957</v>
      </c>
      <c r="H16" s="1" t="s">
        <v>186</v>
      </c>
      <c r="I16" s="1" t="s">
        <v>187</v>
      </c>
      <c r="J16" s="1" t="s">
        <v>214</v>
      </c>
      <c r="N16" s="1" t="s">
        <v>189</v>
      </c>
      <c r="O16" s="1" t="s">
        <v>215</v>
      </c>
      <c r="P16" s="36" t="s">
        <v>52</v>
      </c>
      <c r="Q16" s="1" t="s">
        <v>49</v>
      </c>
      <c r="R16" s="1" t="s">
        <v>213</v>
      </c>
      <c r="S16" s="1">
        <v>4000</v>
      </c>
      <c r="T16" s="1">
        <v>1333.6</v>
      </c>
      <c r="U16" s="1">
        <v>1</v>
      </c>
      <c r="V16" s="1" t="s">
        <v>53</v>
      </c>
      <c r="X16" s="1" t="b">
        <f t="shared" si="3"/>
        <v>1</v>
      </c>
      <c r="Y16">
        <f t="shared" si="1"/>
        <v>1</v>
      </c>
      <c r="Z16">
        <f t="shared" si="2"/>
        <v>0</v>
      </c>
    </row>
    <row r="17" s="1" customFormat="1" spans="1:26">
      <c r="A17" s="1">
        <v>16</v>
      </c>
      <c r="B17" s="5" t="s">
        <v>52</v>
      </c>
      <c r="C17" s="1" t="s">
        <v>49</v>
      </c>
      <c r="D17" s="6">
        <v>4000</v>
      </c>
      <c r="E17" s="1">
        <v>1</v>
      </c>
      <c r="F17" s="7">
        <v>42167</v>
      </c>
      <c r="H17" s="1" t="s">
        <v>186</v>
      </c>
      <c r="I17" s="1" t="s">
        <v>187</v>
      </c>
      <c r="J17" s="1" t="s">
        <v>214</v>
      </c>
      <c r="N17" s="1" t="s">
        <v>189</v>
      </c>
      <c r="O17" s="1" t="s">
        <v>216</v>
      </c>
      <c r="P17" s="36" t="s">
        <v>55</v>
      </c>
      <c r="Q17" s="1" t="s">
        <v>54</v>
      </c>
      <c r="R17" s="1" t="s">
        <v>217</v>
      </c>
      <c r="S17" s="1">
        <v>5700</v>
      </c>
      <c r="T17" s="1">
        <v>2247.97</v>
      </c>
      <c r="U17" s="1">
        <v>1</v>
      </c>
      <c r="V17" s="1" t="s">
        <v>57</v>
      </c>
      <c r="X17" s="1" t="b">
        <f t="shared" si="3"/>
        <v>1</v>
      </c>
      <c r="Y17">
        <f t="shared" si="1"/>
        <v>1</v>
      </c>
      <c r="Z17">
        <f t="shared" si="2"/>
        <v>0</v>
      </c>
    </row>
    <row r="18" s="1" customFormat="1" spans="1:26">
      <c r="A18" s="1">
        <v>17</v>
      </c>
      <c r="B18" s="5" t="s">
        <v>55</v>
      </c>
      <c r="C18" s="1" t="s">
        <v>54</v>
      </c>
      <c r="D18" s="6">
        <v>5700</v>
      </c>
      <c r="E18" s="1">
        <v>1</v>
      </c>
      <c r="F18" s="7">
        <v>42521</v>
      </c>
      <c r="H18" s="1" t="s">
        <v>186</v>
      </c>
      <c r="I18" s="1" t="s">
        <v>187</v>
      </c>
      <c r="J18" s="1" t="s">
        <v>208</v>
      </c>
      <c r="N18" s="1" t="s">
        <v>189</v>
      </c>
      <c r="O18" s="1" t="s">
        <v>218</v>
      </c>
      <c r="P18" s="36" t="s">
        <v>59</v>
      </c>
      <c r="Q18" s="1" t="s">
        <v>58</v>
      </c>
      <c r="R18" s="1" t="s">
        <v>217</v>
      </c>
      <c r="S18" s="1">
        <v>2580</v>
      </c>
      <c r="T18" s="1">
        <v>1390.61</v>
      </c>
      <c r="U18" s="1">
        <v>1</v>
      </c>
      <c r="V18" s="1" t="s">
        <v>60</v>
      </c>
      <c r="X18" s="1" t="b">
        <f t="shared" si="3"/>
        <v>1</v>
      </c>
      <c r="Y18">
        <f t="shared" si="1"/>
        <v>1</v>
      </c>
      <c r="Z18">
        <f t="shared" si="2"/>
        <v>0</v>
      </c>
    </row>
    <row r="19" s="1" customFormat="1" spans="1:26">
      <c r="A19" s="1">
        <v>18</v>
      </c>
      <c r="B19" s="5" t="s">
        <v>59</v>
      </c>
      <c r="C19" s="1" t="s">
        <v>58</v>
      </c>
      <c r="D19" s="6">
        <v>2580</v>
      </c>
      <c r="E19" s="1">
        <v>1</v>
      </c>
      <c r="F19" s="7">
        <v>43311</v>
      </c>
      <c r="H19" s="1" t="s">
        <v>186</v>
      </c>
      <c r="I19" s="1" t="s">
        <v>187</v>
      </c>
      <c r="J19" s="1" t="s">
        <v>208</v>
      </c>
      <c r="N19" s="1" t="s">
        <v>189</v>
      </c>
      <c r="O19" s="1" t="s">
        <v>219</v>
      </c>
      <c r="P19" s="36" t="s">
        <v>62</v>
      </c>
      <c r="Q19" s="1" t="s">
        <v>61</v>
      </c>
      <c r="R19" s="1" t="s">
        <v>220</v>
      </c>
      <c r="S19" s="1">
        <v>1265</v>
      </c>
      <c r="T19" s="1">
        <v>0</v>
      </c>
      <c r="U19" s="1">
        <v>1</v>
      </c>
      <c r="V19" s="1" t="s">
        <v>29</v>
      </c>
      <c r="X19" s="1" t="b">
        <f t="shared" si="3"/>
        <v>1</v>
      </c>
      <c r="Y19">
        <f t="shared" si="1"/>
        <v>1</v>
      </c>
      <c r="Z19">
        <f t="shared" si="2"/>
        <v>0</v>
      </c>
    </row>
    <row r="20" s="1" customFormat="1" spans="1:26">
      <c r="A20" s="1">
        <v>19</v>
      </c>
      <c r="B20" s="5" t="s">
        <v>62</v>
      </c>
      <c r="C20" s="1" t="s">
        <v>61</v>
      </c>
      <c r="D20" s="6">
        <v>1265</v>
      </c>
      <c r="E20" s="1">
        <v>1</v>
      </c>
      <c r="F20" s="7">
        <v>41090</v>
      </c>
      <c r="H20" s="1" t="s">
        <v>186</v>
      </c>
      <c r="I20" s="1" t="s">
        <v>187</v>
      </c>
      <c r="J20" s="1" t="s">
        <v>208</v>
      </c>
      <c r="N20" s="1" t="s">
        <v>189</v>
      </c>
      <c r="O20" s="1" t="s">
        <v>221</v>
      </c>
      <c r="P20" s="36" t="s">
        <v>63</v>
      </c>
      <c r="Q20" s="1" t="s">
        <v>61</v>
      </c>
      <c r="R20" s="1" t="s">
        <v>220</v>
      </c>
      <c r="S20" s="1">
        <v>1268</v>
      </c>
      <c r="T20" s="1">
        <v>0</v>
      </c>
      <c r="U20" s="1">
        <v>1</v>
      </c>
      <c r="V20" s="1" t="s">
        <v>64</v>
      </c>
      <c r="X20" s="1" t="b">
        <f t="shared" si="3"/>
        <v>1</v>
      </c>
      <c r="Y20">
        <f t="shared" si="1"/>
        <v>1</v>
      </c>
      <c r="Z20">
        <f t="shared" si="2"/>
        <v>0</v>
      </c>
    </row>
    <row r="21" s="1" customFormat="1" spans="1:26">
      <c r="A21" s="1">
        <v>20</v>
      </c>
      <c r="B21" s="5" t="s">
        <v>63</v>
      </c>
      <c r="C21" s="1" t="s">
        <v>61</v>
      </c>
      <c r="D21" s="6">
        <v>1268</v>
      </c>
      <c r="E21" s="1">
        <v>1</v>
      </c>
      <c r="F21" s="7">
        <v>41710</v>
      </c>
      <c r="H21" s="1" t="s">
        <v>186</v>
      </c>
      <c r="I21" s="1" t="s">
        <v>187</v>
      </c>
      <c r="J21" s="1" t="s">
        <v>208</v>
      </c>
      <c r="N21" s="1" t="s">
        <v>189</v>
      </c>
      <c r="O21" s="1" t="s">
        <v>222</v>
      </c>
      <c r="P21" s="36" t="s">
        <v>66</v>
      </c>
      <c r="Q21" s="1" t="s">
        <v>65</v>
      </c>
      <c r="R21" s="1" t="s">
        <v>223</v>
      </c>
      <c r="S21" s="1">
        <v>32320</v>
      </c>
      <c r="T21" s="1">
        <v>0</v>
      </c>
      <c r="U21" s="1">
        <v>1</v>
      </c>
      <c r="V21" s="1" t="s">
        <v>43</v>
      </c>
      <c r="X21" s="1" t="b">
        <f t="shared" si="3"/>
        <v>1</v>
      </c>
      <c r="Y21">
        <f t="shared" si="1"/>
        <v>1</v>
      </c>
      <c r="Z21">
        <f t="shared" si="2"/>
        <v>0</v>
      </c>
    </row>
    <row r="22" s="1" customFormat="1" spans="1:26">
      <c r="A22" s="1">
        <v>21</v>
      </c>
      <c r="B22" s="5" t="s">
        <v>66</v>
      </c>
      <c r="C22" s="1" t="s">
        <v>65</v>
      </c>
      <c r="D22" s="6">
        <v>32320</v>
      </c>
      <c r="E22" s="1">
        <v>1</v>
      </c>
      <c r="F22" s="7">
        <v>40683</v>
      </c>
      <c r="H22" s="1" t="s">
        <v>186</v>
      </c>
      <c r="I22" s="1" t="s">
        <v>187</v>
      </c>
      <c r="J22" s="1" t="s">
        <v>224</v>
      </c>
      <c r="N22" s="1" t="s">
        <v>189</v>
      </c>
      <c r="O22" s="1" t="s">
        <v>225</v>
      </c>
      <c r="P22" s="36" t="s">
        <v>68</v>
      </c>
      <c r="Q22" s="1" t="s">
        <v>49</v>
      </c>
      <c r="R22" s="1" t="s">
        <v>213</v>
      </c>
      <c r="S22" s="1">
        <v>5641</v>
      </c>
      <c r="T22" s="1">
        <v>3791.94</v>
      </c>
      <c r="U22" s="1">
        <v>1</v>
      </c>
      <c r="V22" s="1" t="s">
        <v>69</v>
      </c>
      <c r="X22" s="1" t="b">
        <f t="shared" si="3"/>
        <v>1</v>
      </c>
      <c r="Y22">
        <f t="shared" si="1"/>
        <v>1</v>
      </c>
      <c r="Z22">
        <f t="shared" si="2"/>
        <v>0</v>
      </c>
    </row>
    <row r="23" s="1" customFormat="1" spans="1:26">
      <c r="A23" s="1">
        <v>22</v>
      </c>
      <c r="B23" s="5" t="s">
        <v>68</v>
      </c>
      <c r="C23" s="1" t="s">
        <v>49</v>
      </c>
      <c r="D23" s="6">
        <v>5641</v>
      </c>
      <c r="E23" s="1">
        <v>1</v>
      </c>
      <c r="F23" s="7">
        <v>44041</v>
      </c>
      <c r="H23" s="1" t="s">
        <v>186</v>
      </c>
      <c r="I23" s="1" t="s">
        <v>187</v>
      </c>
      <c r="J23" s="1" t="s">
        <v>214</v>
      </c>
      <c r="N23" s="1" t="s">
        <v>189</v>
      </c>
      <c r="O23" s="1" t="s">
        <v>226</v>
      </c>
      <c r="P23" s="36" t="s">
        <v>71</v>
      </c>
      <c r="Q23" s="1" t="s">
        <v>70</v>
      </c>
      <c r="R23" s="1" t="s">
        <v>227</v>
      </c>
      <c r="S23" s="1">
        <v>5800</v>
      </c>
      <c r="T23" s="1">
        <v>0</v>
      </c>
      <c r="U23" s="1">
        <v>1</v>
      </c>
      <c r="V23" s="1" t="s">
        <v>72</v>
      </c>
      <c r="X23" s="1" t="b">
        <f t="shared" si="3"/>
        <v>1</v>
      </c>
      <c r="Y23">
        <f t="shared" si="1"/>
        <v>1</v>
      </c>
      <c r="Z23">
        <f t="shared" si="2"/>
        <v>0</v>
      </c>
    </row>
    <row r="24" s="1" customFormat="1" spans="1:26">
      <c r="A24" s="1">
        <v>23</v>
      </c>
      <c r="B24" s="5" t="s">
        <v>71</v>
      </c>
      <c r="C24" s="1" t="s">
        <v>70</v>
      </c>
      <c r="D24" s="6">
        <v>5800</v>
      </c>
      <c r="E24" s="1">
        <v>1</v>
      </c>
      <c r="F24" s="7">
        <v>42735</v>
      </c>
      <c r="H24" s="1" t="s">
        <v>186</v>
      </c>
      <c r="I24" s="1" t="s">
        <v>187</v>
      </c>
      <c r="J24" s="1" t="s">
        <v>188</v>
      </c>
      <c r="Y24"/>
      <c r="Z24">
        <f t="shared" si="2"/>
        <v>0</v>
      </c>
    </row>
    <row r="25" spans="1:26">
      <c r="A25">
        <v>24</v>
      </c>
      <c r="B25" s="2" t="s">
        <v>77</v>
      </c>
      <c r="C25" t="s">
        <v>76</v>
      </c>
      <c r="D25" s="3">
        <v>9975</v>
      </c>
      <c r="E25">
        <v>1</v>
      </c>
      <c r="F25" s="4">
        <v>42338</v>
      </c>
      <c r="H25" t="s">
        <v>186</v>
      </c>
      <c r="I25" t="s">
        <v>187</v>
      </c>
      <c r="J25" t="s">
        <v>188</v>
      </c>
      <c r="N25" t="s">
        <v>189</v>
      </c>
      <c r="O25" t="s">
        <v>228</v>
      </c>
      <c r="P25" s="35" t="s">
        <v>77</v>
      </c>
      <c r="Q25" t="s">
        <v>76</v>
      </c>
      <c r="R25" t="s">
        <v>229</v>
      </c>
      <c r="S25">
        <v>9975</v>
      </c>
      <c r="T25">
        <v>0</v>
      </c>
      <c r="U25">
        <v>1</v>
      </c>
      <c r="V25" t="s">
        <v>78</v>
      </c>
      <c r="X25" t="b">
        <f t="shared" si="0"/>
        <v>1</v>
      </c>
      <c r="Y25">
        <f t="shared" ref="Y24:Y55" si="4">VLOOKUP(P25,$B$1:$G$97,4,0)</f>
        <v>1</v>
      </c>
      <c r="Z25">
        <f t="shared" si="2"/>
        <v>0</v>
      </c>
    </row>
    <row r="26" spans="1:26">
      <c r="A26">
        <v>25</v>
      </c>
      <c r="B26" s="2" t="s">
        <v>80</v>
      </c>
      <c r="C26" t="s">
        <v>79</v>
      </c>
      <c r="D26" s="3">
        <v>2450</v>
      </c>
      <c r="E26">
        <v>1</v>
      </c>
      <c r="F26" s="4">
        <v>43437</v>
      </c>
      <c r="G26" t="s">
        <v>81</v>
      </c>
      <c r="H26" t="s">
        <v>186</v>
      </c>
      <c r="I26" t="s">
        <v>187</v>
      </c>
      <c r="J26" t="s">
        <v>188</v>
      </c>
      <c r="N26" t="s">
        <v>189</v>
      </c>
      <c r="O26" t="s">
        <v>230</v>
      </c>
      <c r="P26" s="35" t="s">
        <v>80</v>
      </c>
      <c r="Q26" t="s">
        <v>79</v>
      </c>
      <c r="R26" t="s">
        <v>229</v>
      </c>
      <c r="S26">
        <v>2450</v>
      </c>
      <c r="T26">
        <v>0</v>
      </c>
      <c r="U26">
        <v>1</v>
      </c>
      <c r="V26" t="s">
        <v>82</v>
      </c>
      <c r="X26" t="b">
        <f t="shared" si="0"/>
        <v>1</v>
      </c>
      <c r="Y26">
        <f t="shared" si="4"/>
        <v>1</v>
      </c>
      <c r="Z26">
        <f t="shared" ref="Z26:Z57" si="5">U26-Y26</f>
        <v>0</v>
      </c>
    </row>
    <row r="27" spans="1:26">
      <c r="A27">
        <v>26</v>
      </c>
      <c r="B27" s="2" t="s">
        <v>84</v>
      </c>
      <c r="C27" t="s">
        <v>83</v>
      </c>
      <c r="D27" s="3">
        <v>6720</v>
      </c>
      <c r="E27">
        <v>1</v>
      </c>
      <c r="F27" s="4">
        <v>43080</v>
      </c>
      <c r="G27" t="s">
        <v>85</v>
      </c>
      <c r="H27" t="s">
        <v>186</v>
      </c>
      <c r="I27" t="s">
        <v>187</v>
      </c>
      <c r="J27" t="s">
        <v>188</v>
      </c>
      <c r="N27" t="s">
        <v>189</v>
      </c>
      <c r="O27" t="s">
        <v>231</v>
      </c>
      <c r="P27" s="35" t="s">
        <v>84</v>
      </c>
      <c r="Q27" t="s">
        <v>83</v>
      </c>
      <c r="R27" t="s">
        <v>232</v>
      </c>
      <c r="S27">
        <v>6720</v>
      </c>
      <c r="T27">
        <v>0</v>
      </c>
      <c r="U27">
        <v>1</v>
      </c>
      <c r="V27" t="s">
        <v>86</v>
      </c>
      <c r="X27" t="b">
        <f t="shared" si="0"/>
        <v>1</v>
      </c>
      <c r="Y27">
        <f t="shared" si="4"/>
        <v>1</v>
      </c>
      <c r="Z27">
        <f t="shared" si="5"/>
        <v>0</v>
      </c>
    </row>
    <row r="28" spans="1:26">
      <c r="A28">
        <v>27</v>
      </c>
      <c r="B28" s="2" t="s">
        <v>87</v>
      </c>
      <c r="C28" t="s">
        <v>83</v>
      </c>
      <c r="D28" s="3">
        <v>6720</v>
      </c>
      <c r="E28">
        <v>1</v>
      </c>
      <c r="F28" s="4">
        <v>43080</v>
      </c>
      <c r="G28" t="s">
        <v>85</v>
      </c>
      <c r="H28" t="s">
        <v>186</v>
      </c>
      <c r="I28" t="s">
        <v>187</v>
      </c>
      <c r="J28" t="s">
        <v>188</v>
      </c>
      <c r="N28" t="s">
        <v>189</v>
      </c>
      <c r="O28" t="s">
        <v>233</v>
      </c>
      <c r="P28" s="35" t="s">
        <v>87</v>
      </c>
      <c r="Q28" t="s">
        <v>83</v>
      </c>
      <c r="R28" t="s">
        <v>232</v>
      </c>
      <c r="S28">
        <v>6720</v>
      </c>
      <c r="T28">
        <v>0</v>
      </c>
      <c r="U28">
        <v>1</v>
      </c>
      <c r="V28" t="s">
        <v>86</v>
      </c>
      <c r="X28" t="b">
        <f t="shared" si="0"/>
        <v>1</v>
      </c>
      <c r="Y28">
        <f t="shared" si="4"/>
        <v>1</v>
      </c>
      <c r="Z28">
        <f t="shared" si="5"/>
        <v>0</v>
      </c>
    </row>
    <row r="29" spans="1:26">
      <c r="A29">
        <v>28</v>
      </c>
      <c r="B29" s="2" t="s">
        <v>88</v>
      </c>
      <c r="C29" t="s">
        <v>83</v>
      </c>
      <c r="D29" s="3">
        <v>6720</v>
      </c>
      <c r="E29">
        <v>1</v>
      </c>
      <c r="F29" s="4">
        <v>43080</v>
      </c>
      <c r="G29" t="s">
        <v>85</v>
      </c>
      <c r="H29" t="s">
        <v>186</v>
      </c>
      <c r="I29" t="s">
        <v>187</v>
      </c>
      <c r="J29" t="s">
        <v>188</v>
      </c>
      <c r="N29" t="s">
        <v>189</v>
      </c>
      <c r="O29" t="s">
        <v>234</v>
      </c>
      <c r="P29" s="35" t="s">
        <v>88</v>
      </c>
      <c r="Q29" t="s">
        <v>83</v>
      </c>
      <c r="R29" t="s">
        <v>232</v>
      </c>
      <c r="S29">
        <v>6720</v>
      </c>
      <c r="T29">
        <v>0</v>
      </c>
      <c r="U29">
        <v>1</v>
      </c>
      <c r="V29" t="s">
        <v>86</v>
      </c>
      <c r="X29" t="b">
        <f t="shared" si="0"/>
        <v>1</v>
      </c>
      <c r="Y29">
        <f t="shared" si="4"/>
        <v>1</v>
      </c>
      <c r="Z29">
        <f t="shared" si="5"/>
        <v>0</v>
      </c>
    </row>
    <row r="30" spans="1:26">
      <c r="A30">
        <v>29</v>
      </c>
      <c r="B30" s="2" t="s">
        <v>90</v>
      </c>
      <c r="C30" t="s">
        <v>89</v>
      </c>
      <c r="D30" s="3">
        <v>8000</v>
      </c>
      <c r="E30">
        <v>1</v>
      </c>
      <c r="F30" s="4">
        <v>43101</v>
      </c>
      <c r="G30" t="s">
        <v>91</v>
      </c>
      <c r="H30" t="s">
        <v>186</v>
      </c>
      <c r="I30" t="s">
        <v>187</v>
      </c>
      <c r="J30" t="s">
        <v>188</v>
      </c>
      <c r="N30" t="s">
        <v>189</v>
      </c>
      <c r="O30" t="s">
        <v>235</v>
      </c>
      <c r="P30" s="35" t="s">
        <v>90</v>
      </c>
      <c r="Q30" t="s">
        <v>89</v>
      </c>
      <c r="R30" t="s">
        <v>229</v>
      </c>
      <c r="S30">
        <v>8000</v>
      </c>
      <c r="T30">
        <v>0</v>
      </c>
      <c r="U30">
        <v>1</v>
      </c>
      <c r="V30" t="s">
        <v>92</v>
      </c>
      <c r="X30" t="b">
        <f t="shared" si="0"/>
        <v>1</v>
      </c>
      <c r="Y30">
        <f t="shared" si="4"/>
        <v>1</v>
      </c>
      <c r="Z30">
        <f t="shared" si="5"/>
        <v>0</v>
      </c>
    </row>
    <row r="31" spans="1:26">
      <c r="A31">
        <v>30</v>
      </c>
      <c r="B31" s="2" t="s">
        <v>94</v>
      </c>
      <c r="C31" t="s">
        <v>93</v>
      </c>
      <c r="D31" s="3">
        <v>12900</v>
      </c>
      <c r="E31">
        <v>1</v>
      </c>
      <c r="F31" s="4">
        <v>43465</v>
      </c>
      <c r="G31" t="s">
        <v>95</v>
      </c>
      <c r="H31" t="s">
        <v>186</v>
      </c>
      <c r="I31" t="s">
        <v>187</v>
      </c>
      <c r="J31" t="s">
        <v>188</v>
      </c>
      <c r="N31" t="s">
        <v>189</v>
      </c>
      <c r="O31" t="s">
        <v>236</v>
      </c>
      <c r="P31" s="35" t="s">
        <v>94</v>
      </c>
      <c r="Q31" t="s">
        <v>93</v>
      </c>
      <c r="R31" t="s">
        <v>229</v>
      </c>
      <c r="S31">
        <v>12900</v>
      </c>
      <c r="T31">
        <v>0</v>
      </c>
      <c r="U31">
        <v>1</v>
      </c>
      <c r="V31" t="s">
        <v>96</v>
      </c>
      <c r="X31" t="b">
        <f t="shared" si="0"/>
        <v>1</v>
      </c>
      <c r="Y31">
        <f t="shared" si="4"/>
        <v>1</v>
      </c>
      <c r="Z31">
        <f t="shared" si="5"/>
        <v>0</v>
      </c>
    </row>
    <row r="32" spans="1:26">
      <c r="A32">
        <v>31</v>
      </c>
      <c r="B32" s="2" t="s">
        <v>98</v>
      </c>
      <c r="C32" t="s">
        <v>97</v>
      </c>
      <c r="D32" s="3">
        <v>79900</v>
      </c>
      <c r="E32">
        <v>1</v>
      </c>
      <c r="F32" s="4">
        <v>41050</v>
      </c>
      <c r="H32" t="s">
        <v>186</v>
      </c>
      <c r="I32" t="s">
        <v>187</v>
      </c>
      <c r="J32" t="s">
        <v>188</v>
      </c>
      <c r="N32" t="s">
        <v>189</v>
      </c>
      <c r="O32" t="s">
        <v>237</v>
      </c>
      <c r="P32" s="35" t="s">
        <v>98</v>
      </c>
      <c r="Q32" t="s">
        <v>97</v>
      </c>
      <c r="R32" t="s">
        <v>238</v>
      </c>
      <c r="S32">
        <v>79900</v>
      </c>
      <c r="T32">
        <v>0</v>
      </c>
      <c r="U32">
        <v>1</v>
      </c>
      <c r="V32" t="s">
        <v>99</v>
      </c>
      <c r="X32" t="b">
        <f t="shared" si="0"/>
        <v>1</v>
      </c>
      <c r="Y32">
        <f t="shared" si="4"/>
        <v>1</v>
      </c>
      <c r="Z32">
        <f t="shared" si="5"/>
        <v>0</v>
      </c>
    </row>
    <row r="33" spans="1:26">
      <c r="A33">
        <v>32</v>
      </c>
      <c r="B33" s="2" t="s">
        <v>239</v>
      </c>
      <c r="C33" t="s">
        <v>100</v>
      </c>
      <c r="D33" s="3">
        <v>20000</v>
      </c>
      <c r="E33">
        <v>1</v>
      </c>
      <c r="F33" s="4">
        <v>43172</v>
      </c>
      <c r="G33" t="s">
        <v>240</v>
      </c>
      <c r="H33" t="s">
        <v>241</v>
      </c>
      <c r="I33" t="s">
        <v>187</v>
      </c>
      <c r="J33" t="s">
        <v>242</v>
      </c>
      <c r="N33" t="s">
        <v>189</v>
      </c>
      <c r="O33" t="s">
        <v>243</v>
      </c>
      <c r="P33" s="35" t="s">
        <v>239</v>
      </c>
      <c r="Q33" t="s">
        <v>100</v>
      </c>
      <c r="R33" t="s">
        <v>244</v>
      </c>
      <c r="S33">
        <v>20000</v>
      </c>
      <c r="T33">
        <v>0</v>
      </c>
      <c r="U33">
        <v>1</v>
      </c>
      <c r="V33" t="s">
        <v>102</v>
      </c>
      <c r="X33" t="b">
        <f t="shared" si="0"/>
        <v>1</v>
      </c>
      <c r="Y33">
        <f t="shared" si="4"/>
        <v>1</v>
      </c>
      <c r="Z33">
        <f t="shared" si="5"/>
        <v>0</v>
      </c>
    </row>
    <row r="34" spans="1:26">
      <c r="A34">
        <v>33</v>
      </c>
      <c r="B34" s="2" t="s">
        <v>101</v>
      </c>
      <c r="C34" t="s">
        <v>100</v>
      </c>
      <c r="D34" s="3">
        <v>20000</v>
      </c>
      <c r="E34">
        <v>1</v>
      </c>
      <c r="F34" s="4">
        <v>43172</v>
      </c>
      <c r="H34" t="s">
        <v>186</v>
      </c>
      <c r="I34" t="s">
        <v>187</v>
      </c>
      <c r="J34" t="s">
        <v>188</v>
      </c>
      <c r="N34" t="s">
        <v>189</v>
      </c>
      <c r="O34" t="s">
        <v>245</v>
      </c>
      <c r="P34" s="35" t="s">
        <v>101</v>
      </c>
      <c r="Q34" t="s">
        <v>100</v>
      </c>
      <c r="R34" t="s">
        <v>244</v>
      </c>
      <c r="S34">
        <v>20000</v>
      </c>
      <c r="T34">
        <v>0</v>
      </c>
      <c r="U34">
        <v>1</v>
      </c>
      <c r="V34" t="s">
        <v>102</v>
      </c>
      <c r="X34" t="b">
        <f t="shared" si="0"/>
        <v>1</v>
      </c>
      <c r="Y34">
        <f t="shared" si="4"/>
        <v>1</v>
      </c>
      <c r="Z34">
        <f t="shared" si="5"/>
        <v>0</v>
      </c>
    </row>
    <row r="35" spans="1:26">
      <c r="A35">
        <v>34</v>
      </c>
      <c r="B35" s="2" t="s">
        <v>246</v>
      </c>
      <c r="C35" t="s">
        <v>247</v>
      </c>
      <c r="D35" s="3">
        <v>15000</v>
      </c>
      <c r="E35">
        <v>1</v>
      </c>
      <c r="F35" s="4">
        <v>42613</v>
      </c>
      <c r="H35" t="s">
        <v>241</v>
      </c>
      <c r="I35" t="s">
        <v>187</v>
      </c>
      <c r="J35" t="s">
        <v>242</v>
      </c>
      <c r="N35" t="s">
        <v>189</v>
      </c>
      <c r="O35" t="s">
        <v>248</v>
      </c>
      <c r="P35" s="35" t="s">
        <v>246</v>
      </c>
      <c r="Q35" t="s">
        <v>247</v>
      </c>
      <c r="R35" t="s">
        <v>244</v>
      </c>
      <c r="S35">
        <v>15000</v>
      </c>
      <c r="T35">
        <v>0</v>
      </c>
      <c r="U35">
        <v>1</v>
      </c>
      <c r="V35" t="s">
        <v>139</v>
      </c>
      <c r="X35" t="b">
        <f t="shared" ref="X35:X66" si="6">P35=B35</f>
        <v>1</v>
      </c>
      <c r="Y35">
        <f t="shared" si="4"/>
        <v>1</v>
      </c>
      <c r="Z35">
        <f t="shared" si="5"/>
        <v>0</v>
      </c>
    </row>
    <row r="36" spans="1:26">
      <c r="A36">
        <v>35</v>
      </c>
      <c r="B36" s="2" t="s">
        <v>249</v>
      </c>
      <c r="C36" t="s">
        <v>250</v>
      </c>
      <c r="D36" s="3">
        <v>7250</v>
      </c>
      <c r="E36">
        <v>1</v>
      </c>
      <c r="F36" s="4">
        <v>42308</v>
      </c>
      <c r="H36" t="s">
        <v>241</v>
      </c>
      <c r="I36" t="s">
        <v>187</v>
      </c>
      <c r="J36" t="s">
        <v>242</v>
      </c>
      <c r="N36" t="s">
        <v>189</v>
      </c>
      <c r="O36" t="s">
        <v>251</v>
      </c>
      <c r="P36" s="35" t="s">
        <v>249</v>
      </c>
      <c r="Q36" t="s">
        <v>250</v>
      </c>
      <c r="R36" t="s">
        <v>244</v>
      </c>
      <c r="S36">
        <v>7250</v>
      </c>
      <c r="T36">
        <v>0</v>
      </c>
      <c r="U36">
        <v>1</v>
      </c>
      <c r="V36" t="s">
        <v>252</v>
      </c>
      <c r="X36" t="b">
        <f t="shared" si="6"/>
        <v>1</v>
      </c>
      <c r="Y36">
        <f t="shared" si="4"/>
        <v>1</v>
      </c>
      <c r="Z36">
        <f t="shared" si="5"/>
        <v>0</v>
      </c>
    </row>
    <row r="37" spans="1:26">
      <c r="A37">
        <v>36</v>
      </c>
      <c r="B37" s="2" t="s">
        <v>104</v>
      </c>
      <c r="C37" t="s">
        <v>103</v>
      </c>
      <c r="D37" s="3">
        <v>4250</v>
      </c>
      <c r="E37">
        <v>1</v>
      </c>
      <c r="F37" s="4">
        <v>43354</v>
      </c>
      <c r="G37" t="s">
        <v>105</v>
      </c>
      <c r="H37" t="s">
        <v>186</v>
      </c>
      <c r="I37" t="s">
        <v>187</v>
      </c>
      <c r="J37" t="s">
        <v>188</v>
      </c>
      <c r="N37" t="s">
        <v>189</v>
      </c>
      <c r="O37" t="s">
        <v>253</v>
      </c>
      <c r="P37" s="35" t="s">
        <v>104</v>
      </c>
      <c r="Q37" t="s">
        <v>103</v>
      </c>
      <c r="R37" t="s">
        <v>232</v>
      </c>
      <c r="S37">
        <v>4250</v>
      </c>
      <c r="T37">
        <v>0</v>
      </c>
      <c r="U37">
        <v>1</v>
      </c>
      <c r="V37" t="s">
        <v>106</v>
      </c>
      <c r="X37" t="b">
        <f t="shared" si="6"/>
        <v>1</v>
      </c>
      <c r="Y37">
        <f t="shared" si="4"/>
        <v>1</v>
      </c>
      <c r="Z37">
        <f t="shared" si="5"/>
        <v>0</v>
      </c>
    </row>
    <row r="38" spans="1:26">
      <c r="A38">
        <v>37</v>
      </c>
      <c r="B38" s="2" t="s">
        <v>107</v>
      </c>
      <c r="C38" t="s">
        <v>103</v>
      </c>
      <c r="D38" s="3">
        <v>3638</v>
      </c>
      <c r="E38">
        <v>1</v>
      </c>
      <c r="F38" s="4">
        <v>43354</v>
      </c>
      <c r="G38" t="s">
        <v>108</v>
      </c>
      <c r="H38" t="s">
        <v>186</v>
      </c>
      <c r="I38" t="s">
        <v>187</v>
      </c>
      <c r="J38" t="s">
        <v>188</v>
      </c>
      <c r="N38" t="s">
        <v>189</v>
      </c>
      <c r="O38" t="s">
        <v>254</v>
      </c>
      <c r="P38" s="35" t="s">
        <v>107</v>
      </c>
      <c r="Q38" t="s">
        <v>103</v>
      </c>
      <c r="R38" t="s">
        <v>232</v>
      </c>
      <c r="S38">
        <v>3638</v>
      </c>
      <c r="T38">
        <v>0</v>
      </c>
      <c r="U38">
        <v>1</v>
      </c>
      <c r="V38" t="s">
        <v>106</v>
      </c>
      <c r="X38" t="b">
        <f t="shared" si="6"/>
        <v>1</v>
      </c>
      <c r="Y38">
        <f t="shared" si="4"/>
        <v>1</v>
      </c>
      <c r="Z38">
        <f t="shared" si="5"/>
        <v>0</v>
      </c>
    </row>
    <row r="39" spans="1:26">
      <c r="A39">
        <v>38</v>
      </c>
      <c r="B39" s="2" t="s">
        <v>109</v>
      </c>
      <c r="C39" t="s">
        <v>103</v>
      </c>
      <c r="D39" s="3">
        <v>8299</v>
      </c>
      <c r="E39">
        <v>1</v>
      </c>
      <c r="F39" s="4">
        <v>43354</v>
      </c>
      <c r="G39" t="s">
        <v>110</v>
      </c>
      <c r="H39" t="s">
        <v>186</v>
      </c>
      <c r="I39" t="s">
        <v>187</v>
      </c>
      <c r="J39" t="s">
        <v>188</v>
      </c>
      <c r="N39" t="s">
        <v>189</v>
      </c>
      <c r="O39" t="s">
        <v>255</v>
      </c>
      <c r="P39" s="35" t="s">
        <v>109</v>
      </c>
      <c r="Q39" t="s">
        <v>103</v>
      </c>
      <c r="R39" t="s">
        <v>232</v>
      </c>
      <c r="S39">
        <v>8299</v>
      </c>
      <c r="T39">
        <v>0</v>
      </c>
      <c r="U39">
        <v>1</v>
      </c>
      <c r="V39" t="s">
        <v>106</v>
      </c>
      <c r="X39" t="b">
        <f t="shared" si="6"/>
        <v>1</v>
      </c>
      <c r="Y39">
        <f t="shared" si="4"/>
        <v>1</v>
      </c>
      <c r="Z39">
        <f t="shared" si="5"/>
        <v>0</v>
      </c>
    </row>
    <row r="40" spans="1:26">
      <c r="A40">
        <v>39</v>
      </c>
      <c r="B40" s="2" t="s">
        <v>111</v>
      </c>
      <c r="C40" t="s">
        <v>103</v>
      </c>
      <c r="D40" s="3">
        <v>2863</v>
      </c>
      <c r="E40">
        <v>1</v>
      </c>
      <c r="F40" s="4">
        <v>43373</v>
      </c>
      <c r="G40" t="s">
        <v>112</v>
      </c>
      <c r="H40" t="s">
        <v>186</v>
      </c>
      <c r="I40" t="s">
        <v>187</v>
      </c>
      <c r="J40" t="s">
        <v>188</v>
      </c>
      <c r="N40" t="s">
        <v>189</v>
      </c>
      <c r="O40" t="s">
        <v>256</v>
      </c>
      <c r="P40" s="35" t="s">
        <v>111</v>
      </c>
      <c r="Q40" t="s">
        <v>103</v>
      </c>
      <c r="R40" t="s">
        <v>232</v>
      </c>
      <c r="S40">
        <v>2863</v>
      </c>
      <c r="T40">
        <v>0</v>
      </c>
      <c r="U40">
        <v>1</v>
      </c>
      <c r="V40" t="s">
        <v>113</v>
      </c>
      <c r="X40" t="b">
        <f t="shared" si="6"/>
        <v>1</v>
      </c>
      <c r="Y40">
        <f t="shared" si="4"/>
        <v>1</v>
      </c>
      <c r="Z40">
        <f t="shared" si="5"/>
        <v>0</v>
      </c>
    </row>
    <row r="41" spans="1:26">
      <c r="A41">
        <v>40</v>
      </c>
      <c r="B41" s="2" t="s">
        <v>115</v>
      </c>
      <c r="C41" t="s">
        <v>114</v>
      </c>
      <c r="D41" s="3">
        <v>2100</v>
      </c>
      <c r="E41">
        <v>1</v>
      </c>
      <c r="F41" s="4">
        <v>41090</v>
      </c>
      <c r="H41" t="s">
        <v>186</v>
      </c>
      <c r="I41" t="s">
        <v>187</v>
      </c>
      <c r="J41" t="s">
        <v>188</v>
      </c>
      <c r="N41" t="s">
        <v>189</v>
      </c>
      <c r="O41" t="s">
        <v>257</v>
      </c>
      <c r="P41" s="35" t="s">
        <v>115</v>
      </c>
      <c r="Q41" t="s">
        <v>114</v>
      </c>
      <c r="R41" t="s">
        <v>258</v>
      </c>
      <c r="S41">
        <v>2100</v>
      </c>
      <c r="T41">
        <v>0</v>
      </c>
      <c r="U41">
        <v>1</v>
      </c>
      <c r="V41" t="s">
        <v>29</v>
      </c>
      <c r="X41" t="b">
        <f t="shared" si="6"/>
        <v>1</v>
      </c>
      <c r="Y41">
        <f t="shared" si="4"/>
        <v>1</v>
      </c>
      <c r="Z41">
        <f t="shared" si="5"/>
        <v>0</v>
      </c>
    </row>
    <row r="42" spans="1:26">
      <c r="A42">
        <v>41</v>
      </c>
      <c r="B42" s="2" t="s">
        <v>259</v>
      </c>
      <c r="C42" t="s">
        <v>260</v>
      </c>
      <c r="D42" s="3">
        <v>3500</v>
      </c>
      <c r="E42">
        <v>1</v>
      </c>
      <c r="F42" s="4">
        <v>43188</v>
      </c>
      <c r="G42" t="s">
        <v>261</v>
      </c>
      <c r="H42" t="s">
        <v>241</v>
      </c>
      <c r="I42" t="s">
        <v>187</v>
      </c>
      <c r="J42" t="s">
        <v>242</v>
      </c>
      <c r="N42" t="s">
        <v>189</v>
      </c>
      <c r="O42" t="s">
        <v>262</v>
      </c>
      <c r="P42" s="35" t="s">
        <v>259</v>
      </c>
      <c r="Q42" t="s">
        <v>260</v>
      </c>
      <c r="R42" t="s">
        <v>203</v>
      </c>
      <c r="S42">
        <v>3500</v>
      </c>
      <c r="T42">
        <v>0</v>
      </c>
      <c r="U42">
        <v>1</v>
      </c>
      <c r="V42" t="s">
        <v>263</v>
      </c>
      <c r="X42" t="b">
        <f t="shared" si="6"/>
        <v>1</v>
      </c>
      <c r="Y42">
        <f t="shared" si="4"/>
        <v>1</v>
      </c>
      <c r="Z42">
        <f t="shared" si="5"/>
        <v>0</v>
      </c>
    </row>
    <row r="43" spans="1:26">
      <c r="A43">
        <v>42</v>
      </c>
      <c r="B43" s="2" t="s">
        <v>264</v>
      </c>
      <c r="C43" t="s">
        <v>265</v>
      </c>
      <c r="D43" s="3">
        <v>1180</v>
      </c>
      <c r="E43">
        <v>1</v>
      </c>
      <c r="F43" s="4">
        <v>41220</v>
      </c>
      <c r="H43" t="s">
        <v>241</v>
      </c>
      <c r="I43" t="s">
        <v>187</v>
      </c>
      <c r="J43" t="s">
        <v>242</v>
      </c>
      <c r="N43" t="s">
        <v>189</v>
      </c>
      <c r="O43" t="s">
        <v>266</v>
      </c>
      <c r="P43" s="35" t="s">
        <v>264</v>
      </c>
      <c r="Q43" t="s">
        <v>265</v>
      </c>
      <c r="R43" t="s">
        <v>267</v>
      </c>
      <c r="S43">
        <v>1180</v>
      </c>
      <c r="T43">
        <v>0</v>
      </c>
      <c r="U43">
        <v>1</v>
      </c>
      <c r="V43" t="s">
        <v>268</v>
      </c>
      <c r="X43" t="b">
        <f t="shared" si="6"/>
        <v>1</v>
      </c>
      <c r="Y43">
        <f t="shared" si="4"/>
        <v>1</v>
      </c>
      <c r="Z43">
        <f t="shared" si="5"/>
        <v>0</v>
      </c>
    </row>
    <row r="44" spans="1:26">
      <c r="A44">
        <v>43</v>
      </c>
      <c r="B44" s="2" t="s">
        <v>269</v>
      </c>
      <c r="C44" t="s">
        <v>265</v>
      </c>
      <c r="D44" s="3">
        <v>1180</v>
      </c>
      <c r="E44">
        <v>1</v>
      </c>
      <c r="F44" s="4">
        <v>41220</v>
      </c>
      <c r="H44" t="s">
        <v>241</v>
      </c>
      <c r="I44" t="s">
        <v>187</v>
      </c>
      <c r="J44" t="s">
        <v>242</v>
      </c>
      <c r="N44" t="s">
        <v>189</v>
      </c>
      <c r="O44" t="s">
        <v>270</v>
      </c>
      <c r="P44" s="35" t="s">
        <v>269</v>
      </c>
      <c r="Q44" t="s">
        <v>265</v>
      </c>
      <c r="R44" t="s">
        <v>267</v>
      </c>
      <c r="S44">
        <v>1180</v>
      </c>
      <c r="T44">
        <v>0</v>
      </c>
      <c r="U44">
        <v>1</v>
      </c>
      <c r="V44" t="s">
        <v>268</v>
      </c>
      <c r="X44" t="b">
        <f t="shared" si="6"/>
        <v>1</v>
      </c>
      <c r="Y44">
        <f t="shared" si="4"/>
        <v>1</v>
      </c>
      <c r="Z44">
        <f t="shared" si="5"/>
        <v>0</v>
      </c>
    </row>
    <row r="45" spans="1:26">
      <c r="A45">
        <v>44</v>
      </c>
      <c r="B45" s="2" t="s">
        <v>271</v>
      </c>
      <c r="C45" t="s">
        <v>265</v>
      </c>
      <c r="D45" s="3">
        <v>1180</v>
      </c>
      <c r="E45">
        <v>1</v>
      </c>
      <c r="F45" s="4">
        <v>41220</v>
      </c>
      <c r="H45" t="s">
        <v>241</v>
      </c>
      <c r="I45" t="s">
        <v>187</v>
      </c>
      <c r="J45" t="s">
        <v>242</v>
      </c>
      <c r="N45" t="s">
        <v>189</v>
      </c>
      <c r="O45" t="s">
        <v>272</v>
      </c>
      <c r="P45" s="35" t="s">
        <v>271</v>
      </c>
      <c r="Q45" t="s">
        <v>265</v>
      </c>
      <c r="R45" t="s">
        <v>267</v>
      </c>
      <c r="S45">
        <v>1180</v>
      </c>
      <c r="T45">
        <v>0</v>
      </c>
      <c r="U45">
        <v>1</v>
      </c>
      <c r="V45" t="s">
        <v>268</v>
      </c>
      <c r="X45" t="b">
        <f t="shared" si="6"/>
        <v>1</v>
      </c>
      <c r="Y45">
        <f t="shared" si="4"/>
        <v>1</v>
      </c>
      <c r="Z45">
        <f t="shared" si="5"/>
        <v>0</v>
      </c>
    </row>
    <row r="46" spans="1:26">
      <c r="A46">
        <v>45</v>
      </c>
      <c r="B46" s="2" t="s">
        <v>273</v>
      </c>
      <c r="C46" t="s">
        <v>265</v>
      </c>
      <c r="D46" s="3">
        <v>1180</v>
      </c>
      <c r="E46">
        <v>1</v>
      </c>
      <c r="F46" s="4">
        <v>41220</v>
      </c>
      <c r="H46" t="s">
        <v>241</v>
      </c>
      <c r="I46" t="s">
        <v>187</v>
      </c>
      <c r="J46" t="s">
        <v>242</v>
      </c>
      <c r="N46" t="s">
        <v>189</v>
      </c>
      <c r="O46" t="s">
        <v>274</v>
      </c>
      <c r="P46" s="35" t="s">
        <v>273</v>
      </c>
      <c r="Q46" t="s">
        <v>265</v>
      </c>
      <c r="R46" t="s">
        <v>267</v>
      </c>
      <c r="S46">
        <v>1180</v>
      </c>
      <c r="T46">
        <v>0</v>
      </c>
      <c r="U46">
        <v>1</v>
      </c>
      <c r="V46" t="s">
        <v>268</v>
      </c>
      <c r="X46" t="b">
        <f t="shared" si="6"/>
        <v>1</v>
      </c>
      <c r="Y46">
        <f t="shared" si="4"/>
        <v>1</v>
      </c>
      <c r="Z46">
        <f t="shared" si="5"/>
        <v>0</v>
      </c>
    </row>
    <row r="47" spans="1:26">
      <c r="A47">
        <v>46</v>
      </c>
      <c r="B47" s="2" t="s">
        <v>275</v>
      </c>
      <c r="C47" t="s">
        <v>265</v>
      </c>
      <c r="D47" s="3">
        <v>1180</v>
      </c>
      <c r="E47">
        <v>1</v>
      </c>
      <c r="F47" s="4">
        <v>41220</v>
      </c>
      <c r="H47" t="s">
        <v>241</v>
      </c>
      <c r="I47" t="s">
        <v>187</v>
      </c>
      <c r="J47" t="s">
        <v>242</v>
      </c>
      <c r="N47" t="s">
        <v>189</v>
      </c>
      <c r="O47" t="s">
        <v>276</v>
      </c>
      <c r="P47" s="35" t="s">
        <v>275</v>
      </c>
      <c r="Q47" t="s">
        <v>265</v>
      </c>
      <c r="R47" t="s">
        <v>267</v>
      </c>
      <c r="S47">
        <v>1180</v>
      </c>
      <c r="T47">
        <v>0</v>
      </c>
      <c r="U47">
        <v>1</v>
      </c>
      <c r="V47" t="s">
        <v>268</v>
      </c>
      <c r="X47" t="b">
        <f t="shared" si="6"/>
        <v>1</v>
      </c>
      <c r="Y47">
        <f t="shared" si="4"/>
        <v>1</v>
      </c>
      <c r="Z47">
        <f t="shared" si="5"/>
        <v>0</v>
      </c>
    </row>
    <row r="48" spans="1:26">
      <c r="A48">
        <v>47</v>
      </c>
      <c r="B48" s="2" t="s">
        <v>277</v>
      </c>
      <c r="C48" t="s">
        <v>265</v>
      </c>
      <c r="D48" s="3">
        <v>1180</v>
      </c>
      <c r="E48">
        <v>1</v>
      </c>
      <c r="F48" s="4">
        <v>41220</v>
      </c>
      <c r="H48" t="s">
        <v>241</v>
      </c>
      <c r="I48" t="s">
        <v>187</v>
      </c>
      <c r="J48" t="s">
        <v>242</v>
      </c>
      <c r="N48" t="s">
        <v>189</v>
      </c>
      <c r="O48" t="s">
        <v>278</v>
      </c>
      <c r="P48" s="35" t="s">
        <v>277</v>
      </c>
      <c r="Q48" t="s">
        <v>265</v>
      </c>
      <c r="R48" t="s">
        <v>267</v>
      </c>
      <c r="S48">
        <v>1180</v>
      </c>
      <c r="T48">
        <v>0</v>
      </c>
      <c r="U48">
        <v>1</v>
      </c>
      <c r="V48" t="s">
        <v>268</v>
      </c>
      <c r="X48" t="b">
        <f t="shared" si="6"/>
        <v>1</v>
      </c>
      <c r="Y48">
        <f t="shared" si="4"/>
        <v>1</v>
      </c>
      <c r="Z48">
        <f t="shared" si="5"/>
        <v>0</v>
      </c>
    </row>
    <row r="49" spans="1:26">
      <c r="A49">
        <v>48</v>
      </c>
      <c r="B49" s="2" t="s">
        <v>279</v>
      </c>
      <c r="C49" t="s">
        <v>265</v>
      </c>
      <c r="D49" s="3">
        <v>1180</v>
      </c>
      <c r="E49">
        <v>1</v>
      </c>
      <c r="F49" s="4">
        <v>41220</v>
      </c>
      <c r="H49" t="s">
        <v>241</v>
      </c>
      <c r="I49" t="s">
        <v>187</v>
      </c>
      <c r="J49" t="s">
        <v>242</v>
      </c>
      <c r="N49" t="s">
        <v>189</v>
      </c>
      <c r="O49" t="s">
        <v>280</v>
      </c>
      <c r="P49" s="35" t="s">
        <v>279</v>
      </c>
      <c r="Q49" t="s">
        <v>265</v>
      </c>
      <c r="R49" t="s">
        <v>267</v>
      </c>
      <c r="S49">
        <v>1180</v>
      </c>
      <c r="T49">
        <v>0</v>
      </c>
      <c r="U49">
        <v>1</v>
      </c>
      <c r="V49" t="s">
        <v>268</v>
      </c>
      <c r="X49" t="b">
        <f t="shared" si="6"/>
        <v>1</v>
      </c>
      <c r="Y49">
        <f t="shared" si="4"/>
        <v>1</v>
      </c>
      <c r="Z49">
        <f t="shared" si="5"/>
        <v>0</v>
      </c>
    </row>
    <row r="50" spans="1:26">
      <c r="A50">
        <v>49</v>
      </c>
      <c r="B50" s="2" t="s">
        <v>281</v>
      </c>
      <c r="C50" t="s">
        <v>265</v>
      </c>
      <c r="D50" s="3">
        <v>1200</v>
      </c>
      <c r="E50">
        <v>1</v>
      </c>
      <c r="F50" s="4">
        <v>41425</v>
      </c>
      <c r="H50" t="s">
        <v>241</v>
      </c>
      <c r="I50" t="s">
        <v>187</v>
      </c>
      <c r="J50" t="s">
        <v>242</v>
      </c>
      <c r="N50" t="s">
        <v>189</v>
      </c>
      <c r="O50" t="s">
        <v>282</v>
      </c>
      <c r="P50" s="35" t="s">
        <v>281</v>
      </c>
      <c r="Q50" t="s">
        <v>265</v>
      </c>
      <c r="R50" t="s">
        <v>267</v>
      </c>
      <c r="S50">
        <v>1200</v>
      </c>
      <c r="T50">
        <v>0</v>
      </c>
      <c r="U50">
        <v>1</v>
      </c>
      <c r="V50" t="s">
        <v>153</v>
      </c>
      <c r="X50" t="b">
        <f t="shared" si="6"/>
        <v>1</v>
      </c>
      <c r="Y50">
        <f t="shared" si="4"/>
        <v>1</v>
      </c>
      <c r="Z50">
        <f t="shared" si="5"/>
        <v>0</v>
      </c>
    </row>
    <row r="51" spans="1:26">
      <c r="A51">
        <v>50</v>
      </c>
      <c r="B51" s="2" t="s">
        <v>283</v>
      </c>
      <c r="C51" t="s">
        <v>265</v>
      </c>
      <c r="D51" s="3">
        <v>1200</v>
      </c>
      <c r="E51">
        <v>1</v>
      </c>
      <c r="F51" s="4">
        <v>41425</v>
      </c>
      <c r="H51" t="s">
        <v>241</v>
      </c>
      <c r="I51" t="s">
        <v>187</v>
      </c>
      <c r="J51" t="s">
        <v>242</v>
      </c>
      <c r="N51" t="s">
        <v>189</v>
      </c>
      <c r="O51" t="s">
        <v>284</v>
      </c>
      <c r="P51" s="35" t="s">
        <v>283</v>
      </c>
      <c r="Q51" t="s">
        <v>265</v>
      </c>
      <c r="R51" t="s">
        <v>267</v>
      </c>
      <c r="S51">
        <v>1200</v>
      </c>
      <c r="T51">
        <v>0</v>
      </c>
      <c r="U51">
        <v>1</v>
      </c>
      <c r="V51" t="s">
        <v>153</v>
      </c>
      <c r="X51" t="b">
        <f t="shared" si="6"/>
        <v>1</v>
      </c>
      <c r="Y51">
        <f t="shared" si="4"/>
        <v>1</v>
      </c>
      <c r="Z51">
        <f t="shared" si="5"/>
        <v>0</v>
      </c>
    </row>
    <row r="52" spans="1:26">
      <c r="A52">
        <v>51</v>
      </c>
      <c r="B52" s="2" t="s">
        <v>285</v>
      </c>
      <c r="C52" t="s">
        <v>265</v>
      </c>
      <c r="D52" s="3">
        <v>1200</v>
      </c>
      <c r="E52">
        <v>1</v>
      </c>
      <c r="F52" s="4">
        <v>41425</v>
      </c>
      <c r="H52" t="s">
        <v>241</v>
      </c>
      <c r="I52" t="s">
        <v>187</v>
      </c>
      <c r="J52" t="s">
        <v>242</v>
      </c>
      <c r="N52" t="s">
        <v>189</v>
      </c>
      <c r="O52" t="s">
        <v>286</v>
      </c>
      <c r="P52" s="35" t="s">
        <v>285</v>
      </c>
      <c r="Q52" t="s">
        <v>265</v>
      </c>
      <c r="R52" t="s">
        <v>267</v>
      </c>
      <c r="S52">
        <v>1200</v>
      </c>
      <c r="T52">
        <v>0</v>
      </c>
      <c r="U52">
        <v>1</v>
      </c>
      <c r="V52" t="s">
        <v>153</v>
      </c>
      <c r="X52" t="b">
        <f t="shared" si="6"/>
        <v>1</v>
      </c>
      <c r="Y52">
        <f t="shared" si="4"/>
        <v>1</v>
      </c>
      <c r="Z52">
        <f t="shared" si="5"/>
        <v>0</v>
      </c>
    </row>
    <row r="53" spans="1:26">
      <c r="A53">
        <v>52</v>
      </c>
      <c r="B53" s="2" t="s">
        <v>287</v>
      </c>
      <c r="C53" t="s">
        <v>265</v>
      </c>
      <c r="D53" s="3">
        <v>1200</v>
      </c>
      <c r="E53">
        <v>1</v>
      </c>
      <c r="F53" s="4">
        <v>41425</v>
      </c>
      <c r="H53" t="s">
        <v>241</v>
      </c>
      <c r="I53" t="s">
        <v>187</v>
      </c>
      <c r="J53" t="s">
        <v>242</v>
      </c>
      <c r="N53" t="s">
        <v>189</v>
      </c>
      <c r="O53" t="s">
        <v>288</v>
      </c>
      <c r="P53" s="35" t="s">
        <v>287</v>
      </c>
      <c r="Q53" t="s">
        <v>265</v>
      </c>
      <c r="R53" t="s">
        <v>267</v>
      </c>
      <c r="S53">
        <v>1200</v>
      </c>
      <c r="T53">
        <v>0</v>
      </c>
      <c r="U53">
        <v>1</v>
      </c>
      <c r="V53" t="s">
        <v>153</v>
      </c>
      <c r="X53" t="b">
        <f t="shared" si="6"/>
        <v>1</v>
      </c>
      <c r="Y53">
        <f t="shared" si="4"/>
        <v>1</v>
      </c>
      <c r="Z53">
        <f t="shared" si="5"/>
        <v>0</v>
      </c>
    </row>
    <row r="54" spans="1:26">
      <c r="A54">
        <v>53</v>
      </c>
      <c r="B54" s="2" t="s">
        <v>289</v>
      </c>
      <c r="C54" t="s">
        <v>265</v>
      </c>
      <c r="D54" s="3">
        <v>1200</v>
      </c>
      <c r="E54">
        <v>1</v>
      </c>
      <c r="F54" s="4">
        <v>41425</v>
      </c>
      <c r="H54" t="s">
        <v>241</v>
      </c>
      <c r="I54" t="s">
        <v>187</v>
      </c>
      <c r="J54" t="s">
        <v>242</v>
      </c>
      <c r="N54" t="s">
        <v>189</v>
      </c>
      <c r="O54" t="s">
        <v>290</v>
      </c>
      <c r="P54" s="35" t="s">
        <v>289</v>
      </c>
      <c r="Q54" t="s">
        <v>265</v>
      </c>
      <c r="R54" t="s">
        <v>267</v>
      </c>
      <c r="S54">
        <v>1200</v>
      </c>
      <c r="T54">
        <v>0</v>
      </c>
      <c r="U54">
        <v>1</v>
      </c>
      <c r="V54" t="s">
        <v>153</v>
      </c>
      <c r="X54" t="b">
        <f t="shared" si="6"/>
        <v>1</v>
      </c>
      <c r="Y54">
        <f t="shared" si="4"/>
        <v>1</v>
      </c>
      <c r="Z54">
        <f t="shared" si="5"/>
        <v>0</v>
      </c>
    </row>
    <row r="55" spans="1:26">
      <c r="A55">
        <v>54</v>
      </c>
      <c r="B55" s="2" t="s">
        <v>291</v>
      </c>
      <c r="C55" t="s">
        <v>265</v>
      </c>
      <c r="D55" s="3">
        <v>1200</v>
      </c>
      <c r="E55">
        <v>1</v>
      </c>
      <c r="F55" s="4">
        <v>41425</v>
      </c>
      <c r="H55" t="s">
        <v>241</v>
      </c>
      <c r="I55" t="s">
        <v>187</v>
      </c>
      <c r="J55" t="s">
        <v>242</v>
      </c>
      <c r="N55" t="s">
        <v>189</v>
      </c>
      <c r="O55" t="s">
        <v>292</v>
      </c>
      <c r="P55" s="35" t="s">
        <v>291</v>
      </c>
      <c r="Q55" t="s">
        <v>265</v>
      </c>
      <c r="R55" t="s">
        <v>267</v>
      </c>
      <c r="S55">
        <v>1200</v>
      </c>
      <c r="T55">
        <v>0</v>
      </c>
      <c r="U55">
        <v>1</v>
      </c>
      <c r="V55" t="s">
        <v>153</v>
      </c>
      <c r="X55" t="b">
        <f t="shared" si="6"/>
        <v>1</v>
      </c>
      <c r="Y55">
        <f t="shared" si="4"/>
        <v>1</v>
      </c>
      <c r="Z55">
        <f t="shared" si="5"/>
        <v>0</v>
      </c>
    </row>
    <row r="56" spans="1:26">
      <c r="A56">
        <v>55</v>
      </c>
      <c r="B56" s="2" t="s">
        <v>293</v>
      </c>
      <c r="C56" t="s">
        <v>265</v>
      </c>
      <c r="D56" s="3">
        <v>1200</v>
      </c>
      <c r="E56">
        <v>1</v>
      </c>
      <c r="F56" s="4">
        <v>41425</v>
      </c>
      <c r="H56" t="s">
        <v>241</v>
      </c>
      <c r="I56" t="s">
        <v>187</v>
      </c>
      <c r="J56" t="s">
        <v>242</v>
      </c>
      <c r="N56" t="s">
        <v>189</v>
      </c>
      <c r="O56" t="s">
        <v>294</v>
      </c>
      <c r="P56" s="35" t="s">
        <v>293</v>
      </c>
      <c r="Q56" t="s">
        <v>265</v>
      </c>
      <c r="R56" t="s">
        <v>267</v>
      </c>
      <c r="S56">
        <v>1200</v>
      </c>
      <c r="T56">
        <v>0</v>
      </c>
      <c r="U56">
        <v>1</v>
      </c>
      <c r="V56" t="s">
        <v>153</v>
      </c>
      <c r="X56" t="b">
        <f t="shared" si="6"/>
        <v>1</v>
      </c>
      <c r="Y56">
        <f t="shared" ref="Y56:Y87" si="7">VLOOKUP(P56,$B$1:$G$97,4,0)</f>
        <v>1</v>
      </c>
      <c r="Z56">
        <f t="shared" si="5"/>
        <v>0</v>
      </c>
    </row>
    <row r="57" spans="1:26">
      <c r="A57">
        <v>56</v>
      </c>
      <c r="B57" s="2" t="s">
        <v>295</v>
      </c>
      <c r="C57" t="s">
        <v>296</v>
      </c>
      <c r="D57" s="3">
        <v>1060</v>
      </c>
      <c r="E57">
        <v>1</v>
      </c>
      <c r="F57" s="4">
        <v>42704</v>
      </c>
      <c r="H57" t="s">
        <v>241</v>
      </c>
      <c r="I57" t="s">
        <v>187</v>
      </c>
      <c r="J57" t="s">
        <v>242</v>
      </c>
      <c r="N57" t="s">
        <v>189</v>
      </c>
      <c r="O57" t="s">
        <v>297</v>
      </c>
      <c r="P57" s="35" t="s">
        <v>295</v>
      </c>
      <c r="Q57" t="s">
        <v>296</v>
      </c>
      <c r="R57" t="s">
        <v>267</v>
      </c>
      <c r="S57">
        <v>1060</v>
      </c>
      <c r="T57">
        <v>0</v>
      </c>
      <c r="U57">
        <v>1</v>
      </c>
      <c r="V57" t="s">
        <v>298</v>
      </c>
      <c r="X57" t="b">
        <f t="shared" si="6"/>
        <v>1</v>
      </c>
      <c r="Y57">
        <f t="shared" si="7"/>
        <v>1</v>
      </c>
      <c r="Z57">
        <f t="shared" si="5"/>
        <v>0</v>
      </c>
    </row>
    <row r="58" spans="1:26">
      <c r="A58">
        <v>57</v>
      </c>
      <c r="B58" s="2" t="s">
        <v>299</v>
      </c>
      <c r="C58" t="s">
        <v>296</v>
      </c>
      <c r="D58" s="3">
        <v>1060</v>
      </c>
      <c r="E58">
        <v>1</v>
      </c>
      <c r="F58" s="4">
        <v>42704</v>
      </c>
      <c r="H58" t="s">
        <v>241</v>
      </c>
      <c r="I58" t="s">
        <v>187</v>
      </c>
      <c r="J58" t="s">
        <v>242</v>
      </c>
      <c r="N58" t="s">
        <v>189</v>
      </c>
      <c r="O58" t="s">
        <v>300</v>
      </c>
      <c r="P58" s="35" t="s">
        <v>299</v>
      </c>
      <c r="Q58" t="s">
        <v>296</v>
      </c>
      <c r="R58" t="s">
        <v>267</v>
      </c>
      <c r="S58">
        <v>1060</v>
      </c>
      <c r="T58">
        <v>0</v>
      </c>
      <c r="U58">
        <v>1</v>
      </c>
      <c r="V58" t="s">
        <v>298</v>
      </c>
      <c r="X58" t="b">
        <f t="shared" si="6"/>
        <v>1</v>
      </c>
      <c r="Y58">
        <f t="shared" si="7"/>
        <v>1</v>
      </c>
      <c r="Z58">
        <f t="shared" ref="Z58:Z97" si="8">U58-Y58</f>
        <v>0</v>
      </c>
    </row>
    <row r="59" spans="1:26">
      <c r="A59">
        <v>58</v>
      </c>
      <c r="B59" s="2" t="s">
        <v>301</v>
      </c>
      <c r="C59" t="s">
        <v>302</v>
      </c>
      <c r="D59" s="3">
        <v>3400</v>
      </c>
      <c r="E59">
        <v>1</v>
      </c>
      <c r="F59" s="4">
        <v>39779</v>
      </c>
      <c r="H59" t="s">
        <v>241</v>
      </c>
      <c r="I59" t="s">
        <v>187</v>
      </c>
      <c r="J59" t="s">
        <v>242</v>
      </c>
      <c r="N59" t="s">
        <v>189</v>
      </c>
      <c r="O59" t="s">
        <v>303</v>
      </c>
      <c r="P59" s="35" t="s">
        <v>301</v>
      </c>
      <c r="Q59" t="s">
        <v>302</v>
      </c>
      <c r="R59" t="s">
        <v>267</v>
      </c>
      <c r="S59">
        <v>3400</v>
      </c>
      <c r="T59">
        <v>0</v>
      </c>
      <c r="U59">
        <v>1</v>
      </c>
      <c r="V59" t="s">
        <v>304</v>
      </c>
      <c r="X59" t="b">
        <f t="shared" si="6"/>
        <v>1</v>
      </c>
      <c r="Y59">
        <f t="shared" si="7"/>
        <v>1</v>
      </c>
      <c r="Z59">
        <f t="shared" si="8"/>
        <v>0</v>
      </c>
    </row>
    <row r="60" spans="1:26">
      <c r="A60">
        <v>59</v>
      </c>
      <c r="B60" s="2" t="s">
        <v>305</v>
      </c>
      <c r="C60" t="s">
        <v>306</v>
      </c>
      <c r="D60">
        <v>680</v>
      </c>
      <c r="E60">
        <v>1</v>
      </c>
      <c r="F60" s="4">
        <v>40877</v>
      </c>
      <c r="H60" t="s">
        <v>241</v>
      </c>
      <c r="I60" t="s">
        <v>187</v>
      </c>
      <c r="J60" t="s">
        <v>242</v>
      </c>
      <c r="N60" t="s">
        <v>189</v>
      </c>
      <c r="O60" t="s">
        <v>307</v>
      </c>
      <c r="P60" s="35" t="s">
        <v>305</v>
      </c>
      <c r="Q60" t="s">
        <v>306</v>
      </c>
      <c r="R60" t="s">
        <v>267</v>
      </c>
      <c r="S60">
        <v>680</v>
      </c>
      <c r="T60">
        <v>0</v>
      </c>
      <c r="U60">
        <v>1</v>
      </c>
      <c r="V60" t="s">
        <v>308</v>
      </c>
      <c r="X60" t="b">
        <f t="shared" si="6"/>
        <v>1</v>
      </c>
      <c r="Y60">
        <f t="shared" si="7"/>
        <v>1</v>
      </c>
      <c r="Z60">
        <f t="shared" si="8"/>
        <v>0</v>
      </c>
    </row>
    <row r="61" spans="1:26">
      <c r="A61">
        <v>60</v>
      </c>
      <c r="B61" s="2" t="s">
        <v>309</v>
      </c>
      <c r="C61" t="s">
        <v>306</v>
      </c>
      <c r="D61">
        <v>680</v>
      </c>
      <c r="E61">
        <v>1</v>
      </c>
      <c r="F61" s="4">
        <v>40877</v>
      </c>
      <c r="H61" t="s">
        <v>241</v>
      </c>
      <c r="I61" t="s">
        <v>187</v>
      </c>
      <c r="J61" t="s">
        <v>242</v>
      </c>
      <c r="N61" t="s">
        <v>189</v>
      </c>
      <c r="O61" t="s">
        <v>310</v>
      </c>
      <c r="P61" s="35" t="s">
        <v>309</v>
      </c>
      <c r="Q61" t="s">
        <v>306</v>
      </c>
      <c r="R61" t="s">
        <v>267</v>
      </c>
      <c r="S61">
        <v>680</v>
      </c>
      <c r="T61">
        <v>0</v>
      </c>
      <c r="U61">
        <v>1</v>
      </c>
      <c r="V61" t="s">
        <v>308</v>
      </c>
      <c r="X61" t="b">
        <f t="shared" si="6"/>
        <v>1</v>
      </c>
      <c r="Y61">
        <f t="shared" si="7"/>
        <v>1</v>
      </c>
      <c r="Z61">
        <f t="shared" si="8"/>
        <v>0</v>
      </c>
    </row>
    <row r="62" spans="1:26">
      <c r="A62">
        <v>61</v>
      </c>
      <c r="B62" s="2" t="s">
        <v>117</v>
      </c>
      <c r="C62" t="s">
        <v>116</v>
      </c>
      <c r="D62" s="3">
        <v>5800</v>
      </c>
      <c r="E62">
        <v>1</v>
      </c>
      <c r="F62" s="4">
        <v>43280</v>
      </c>
      <c r="G62" t="s">
        <v>118</v>
      </c>
      <c r="H62" t="s">
        <v>186</v>
      </c>
      <c r="I62" t="s">
        <v>187</v>
      </c>
      <c r="J62" t="s">
        <v>188</v>
      </c>
      <c r="N62" t="s">
        <v>189</v>
      </c>
      <c r="O62" t="s">
        <v>311</v>
      </c>
      <c r="P62" s="35" t="s">
        <v>117</v>
      </c>
      <c r="Q62" t="s">
        <v>116</v>
      </c>
      <c r="R62" t="s">
        <v>229</v>
      </c>
      <c r="S62">
        <v>5800</v>
      </c>
      <c r="T62">
        <v>0</v>
      </c>
      <c r="U62">
        <v>1</v>
      </c>
      <c r="V62" t="s">
        <v>119</v>
      </c>
      <c r="X62" t="b">
        <f t="shared" si="6"/>
        <v>1</v>
      </c>
      <c r="Y62">
        <f t="shared" si="7"/>
        <v>1</v>
      </c>
      <c r="Z62">
        <f t="shared" si="8"/>
        <v>0</v>
      </c>
    </row>
    <row r="63" spans="1:26">
      <c r="A63">
        <v>62</v>
      </c>
      <c r="B63" s="2" t="s">
        <v>120</v>
      </c>
      <c r="C63" t="s">
        <v>116</v>
      </c>
      <c r="D63" s="3">
        <v>5800</v>
      </c>
      <c r="E63">
        <v>1</v>
      </c>
      <c r="F63" s="4">
        <v>43280</v>
      </c>
      <c r="G63" t="s">
        <v>118</v>
      </c>
      <c r="H63" t="s">
        <v>186</v>
      </c>
      <c r="I63" t="s">
        <v>187</v>
      </c>
      <c r="J63" t="s">
        <v>188</v>
      </c>
      <c r="N63" t="s">
        <v>189</v>
      </c>
      <c r="O63" t="s">
        <v>312</v>
      </c>
      <c r="P63" s="35" t="s">
        <v>120</v>
      </c>
      <c r="Q63" t="s">
        <v>116</v>
      </c>
      <c r="R63" t="s">
        <v>229</v>
      </c>
      <c r="S63">
        <v>5800</v>
      </c>
      <c r="T63">
        <v>0</v>
      </c>
      <c r="U63">
        <v>1</v>
      </c>
      <c r="V63" t="s">
        <v>119</v>
      </c>
      <c r="X63" t="b">
        <f t="shared" si="6"/>
        <v>1</v>
      </c>
      <c r="Y63">
        <f t="shared" si="7"/>
        <v>1</v>
      </c>
      <c r="Z63">
        <f t="shared" si="8"/>
        <v>0</v>
      </c>
    </row>
    <row r="64" spans="1:26">
      <c r="A64">
        <v>63</v>
      </c>
      <c r="B64" s="2" t="s">
        <v>121</v>
      </c>
      <c r="C64" t="s">
        <v>116</v>
      </c>
      <c r="D64" s="3">
        <v>5800</v>
      </c>
      <c r="E64">
        <v>1</v>
      </c>
      <c r="F64" s="4">
        <v>43280</v>
      </c>
      <c r="G64" t="s">
        <v>118</v>
      </c>
      <c r="H64" t="s">
        <v>186</v>
      </c>
      <c r="I64" t="s">
        <v>187</v>
      </c>
      <c r="J64" t="s">
        <v>188</v>
      </c>
      <c r="N64" t="s">
        <v>189</v>
      </c>
      <c r="O64" t="s">
        <v>313</v>
      </c>
      <c r="P64" s="35" t="s">
        <v>121</v>
      </c>
      <c r="Q64" t="s">
        <v>116</v>
      </c>
      <c r="R64" t="s">
        <v>229</v>
      </c>
      <c r="S64">
        <v>5800</v>
      </c>
      <c r="T64">
        <v>0</v>
      </c>
      <c r="U64">
        <v>1</v>
      </c>
      <c r="V64" t="s">
        <v>119</v>
      </c>
      <c r="X64" t="b">
        <f t="shared" si="6"/>
        <v>1</v>
      </c>
      <c r="Y64">
        <f t="shared" si="7"/>
        <v>1</v>
      </c>
      <c r="Z64">
        <f t="shared" si="8"/>
        <v>0</v>
      </c>
    </row>
    <row r="65" spans="1:26">
      <c r="A65">
        <v>64</v>
      </c>
      <c r="B65" s="2" t="s">
        <v>122</v>
      </c>
      <c r="C65" t="s">
        <v>116</v>
      </c>
      <c r="D65" s="3">
        <v>5800</v>
      </c>
      <c r="E65">
        <v>1</v>
      </c>
      <c r="F65" s="4">
        <v>43280</v>
      </c>
      <c r="G65" t="s">
        <v>118</v>
      </c>
      <c r="H65" t="s">
        <v>186</v>
      </c>
      <c r="I65" t="s">
        <v>187</v>
      </c>
      <c r="J65" t="s">
        <v>188</v>
      </c>
      <c r="N65" t="s">
        <v>189</v>
      </c>
      <c r="O65" t="s">
        <v>314</v>
      </c>
      <c r="P65" s="35" t="s">
        <v>122</v>
      </c>
      <c r="Q65" t="s">
        <v>116</v>
      </c>
      <c r="R65" t="s">
        <v>229</v>
      </c>
      <c r="S65">
        <v>5800</v>
      </c>
      <c r="T65">
        <v>0</v>
      </c>
      <c r="U65">
        <v>1</v>
      </c>
      <c r="V65" t="s">
        <v>119</v>
      </c>
      <c r="X65" t="b">
        <f t="shared" si="6"/>
        <v>1</v>
      </c>
      <c r="Y65">
        <f t="shared" si="7"/>
        <v>1</v>
      </c>
      <c r="Z65">
        <f t="shared" si="8"/>
        <v>0</v>
      </c>
    </row>
    <row r="66" spans="1:26">
      <c r="A66">
        <v>65</v>
      </c>
      <c r="B66" s="2" t="s">
        <v>123</v>
      </c>
      <c r="C66" t="s">
        <v>116</v>
      </c>
      <c r="D66" s="3">
        <v>5800</v>
      </c>
      <c r="E66">
        <v>1</v>
      </c>
      <c r="F66" s="4">
        <v>43280</v>
      </c>
      <c r="G66" t="s">
        <v>118</v>
      </c>
      <c r="H66" t="s">
        <v>186</v>
      </c>
      <c r="I66" t="s">
        <v>187</v>
      </c>
      <c r="J66" t="s">
        <v>188</v>
      </c>
      <c r="N66" t="s">
        <v>189</v>
      </c>
      <c r="O66" t="s">
        <v>315</v>
      </c>
      <c r="P66" s="35" t="s">
        <v>123</v>
      </c>
      <c r="Q66" t="s">
        <v>116</v>
      </c>
      <c r="R66" t="s">
        <v>229</v>
      </c>
      <c r="S66">
        <v>5800</v>
      </c>
      <c r="T66">
        <v>0</v>
      </c>
      <c r="U66">
        <v>1</v>
      </c>
      <c r="V66" t="s">
        <v>119</v>
      </c>
      <c r="X66" t="b">
        <f t="shared" si="6"/>
        <v>1</v>
      </c>
      <c r="Y66">
        <f t="shared" si="7"/>
        <v>1</v>
      </c>
      <c r="Z66">
        <f t="shared" si="8"/>
        <v>0</v>
      </c>
    </row>
    <row r="67" spans="1:26">
      <c r="A67">
        <v>66</v>
      </c>
      <c r="B67" s="2" t="s">
        <v>124</v>
      </c>
      <c r="C67" t="s">
        <v>83</v>
      </c>
      <c r="D67" s="3">
        <v>6720</v>
      </c>
      <c r="E67">
        <v>1</v>
      </c>
      <c r="F67" s="4">
        <v>43080</v>
      </c>
      <c r="G67" t="s">
        <v>85</v>
      </c>
      <c r="H67" t="s">
        <v>186</v>
      </c>
      <c r="I67" t="s">
        <v>187</v>
      </c>
      <c r="J67" t="s">
        <v>188</v>
      </c>
      <c r="N67" t="s">
        <v>189</v>
      </c>
      <c r="O67" t="s">
        <v>316</v>
      </c>
      <c r="P67" s="35" t="s">
        <v>124</v>
      </c>
      <c r="Q67" t="s">
        <v>83</v>
      </c>
      <c r="R67" t="s">
        <v>232</v>
      </c>
      <c r="S67">
        <v>6720</v>
      </c>
      <c r="T67">
        <v>0</v>
      </c>
      <c r="U67">
        <v>1</v>
      </c>
      <c r="V67" t="s">
        <v>86</v>
      </c>
      <c r="X67" t="b">
        <f t="shared" ref="X67:X96" si="9">P67=B67</f>
        <v>1</v>
      </c>
      <c r="Y67">
        <f t="shared" si="7"/>
        <v>1</v>
      </c>
      <c r="Z67">
        <f t="shared" si="8"/>
        <v>0</v>
      </c>
    </row>
    <row r="68" spans="1:26">
      <c r="A68">
        <v>67</v>
      </c>
      <c r="B68" s="2" t="s">
        <v>125</v>
      </c>
      <c r="C68" t="s">
        <v>83</v>
      </c>
      <c r="D68" s="3">
        <v>6720</v>
      </c>
      <c r="E68">
        <v>1</v>
      </c>
      <c r="F68" s="4">
        <v>43080</v>
      </c>
      <c r="G68" t="s">
        <v>85</v>
      </c>
      <c r="H68" t="s">
        <v>186</v>
      </c>
      <c r="I68" t="s">
        <v>187</v>
      </c>
      <c r="J68" t="s">
        <v>188</v>
      </c>
      <c r="N68" t="s">
        <v>189</v>
      </c>
      <c r="O68" t="s">
        <v>317</v>
      </c>
      <c r="P68" s="35" t="s">
        <v>125</v>
      </c>
      <c r="Q68" t="s">
        <v>83</v>
      </c>
      <c r="R68" t="s">
        <v>232</v>
      </c>
      <c r="S68">
        <v>6720</v>
      </c>
      <c r="T68">
        <v>0</v>
      </c>
      <c r="U68">
        <v>1</v>
      </c>
      <c r="V68" t="s">
        <v>86</v>
      </c>
      <c r="X68" t="b">
        <f t="shared" si="9"/>
        <v>1</v>
      </c>
      <c r="Y68">
        <f t="shared" si="7"/>
        <v>1</v>
      </c>
      <c r="Z68">
        <f t="shared" si="8"/>
        <v>0</v>
      </c>
    </row>
    <row r="69" spans="1:26">
      <c r="A69">
        <v>68</v>
      </c>
      <c r="B69" s="2" t="s">
        <v>318</v>
      </c>
      <c r="C69" t="s">
        <v>319</v>
      </c>
      <c r="D69" s="3">
        <v>22500</v>
      </c>
      <c r="E69">
        <v>1</v>
      </c>
      <c r="F69" s="4">
        <v>43553</v>
      </c>
      <c r="G69" t="s">
        <v>320</v>
      </c>
      <c r="H69" t="s">
        <v>241</v>
      </c>
      <c r="I69" t="s">
        <v>187</v>
      </c>
      <c r="J69" t="s">
        <v>242</v>
      </c>
      <c r="N69" t="s">
        <v>189</v>
      </c>
      <c r="O69" t="s">
        <v>321</v>
      </c>
      <c r="P69" s="35" t="s">
        <v>318</v>
      </c>
      <c r="Q69" t="s">
        <v>319</v>
      </c>
      <c r="R69" t="s">
        <v>244</v>
      </c>
      <c r="S69">
        <v>22500</v>
      </c>
      <c r="T69">
        <v>0</v>
      </c>
      <c r="U69">
        <v>1</v>
      </c>
      <c r="V69" t="s">
        <v>322</v>
      </c>
      <c r="X69" t="b">
        <f t="shared" si="9"/>
        <v>1</v>
      </c>
      <c r="Y69">
        <f t="shared" si="7"/>
        <v>1</v>
      </c>
      <c r="Z69">
        <f t="shared" si="8"/>
        <v>0</v>
      </c>
    </row>
    <row r="70" spans="1:26">
      <c r="A70">
        <v>69</v>
      </c>
      <c r="B70" s="2" t="s">
        <v>127</v>
      </c>
      <c r="C70" t="s">
        <v>126</v>
      </c>
      <c r="D70" s="3">
        <v>39150</v>
      </c>
      <c r="E70">
        <v>1</v>
      </c>
      <c r="F70" s="4">
        <v>41608</v>
      </c>
      <c r="H70" t="s">
        <v>186</v>
      </c>
      <c r="I70" t="s">
        <v>187</v>
      </c>
      <c r="J70" t="s">
        <v>188</v>
      </c>
      <c r="N70" t="s">
        <v>189</v>
      </c>
      <c r="O70" t="s">
        <v>323</v>
      </c>
      <c r="P70" s="35" t="s">
        <v>127</v>
      </c>
      <c r="Q70" t="s">
        <v>126</v>
      </c>
      <c r="R70" t="s">
        <v>324</v>
      </c>
      <c r="S70">
        <v>39150</v>
      </c>
      <c r="T70">
        <v>0</v>
      </c>
      <c r="U70">
        <v>1</v>
      </c>
      <c r="V70" t="s">
        <v>128</v>
      </c>
      <c r="X70" t="b">
        <f t="shared" si="9"/>
        <v>1</v>
      </c>
      <c r="Y70">
        <f t="shared" si="7"/>
        <v>1</v>
      </c>
      <c r="Z70">
        <f t="shared" si="8"/>
        <v>0</v>
      </c>
    </row>
    <row r="71" spans="1:26">
      <c r="A71">
        <v>70</v>
      </c>
      <c r="B71" s="2" t="s">
        <v>130</v>
      </c>
      <c r="C71" t="s">
        <v>129</v>
      </c>
      <c r="D71" s="3">
        <v>52000</v>
      </c>
      <c r="E71">
        <v>1</v>
      </c>
      <c r="F71" s="4">
        <v>41973</v>
      </c>
      <c r="H71" t="s">
        <v>186</v>
      </c>
      <c r="I71" t="s">
        <v>187</v>
      </c>
      <c r="J71" t="s">
        <v>188</v>
      </c>
      <c r="N71" t="s">
        <v>189</v>
      </c>
      <c r="O71" t="s">
        <v>325</v>
      </c>
      <c r="P71" s="35" t="s">
        <v>130</v>
      </c>
      <c r="Q71" t="s">
        <v>129</v>
      </c>
      <c r="R71" t="s">
        <v>326</v>
      </c>
      <c r="S71">
        <v>52000</v>
      </c>
      <c r="T71">
        <v>0</v>
      </c>
      <c r="U71">
        <v>1</v>
      </c>
      <c r="V71" t="s">
        <v>131</v>
      </c>
      <c r="X71" t="b">
        <f t="shared" si="9"/>
        <v>1</v>
      </c>
      <c r="Y71">
        <f t="shared" si="7"/>
        <v>1</v>
      </c>
      <c r="Z71">
        <f t="shared" si="8"/>
        <v>0</v>
      </c>
    </row>
    <row r="72" spans="1:26">
      <c r="A72">
        <v>71</v>
      </c>
      <c r="B72" s="2" t="s">
        <v>133</v>
      </c>
      <c r="C72" t="s">
        <v>132</v>
      </c>
      <c r="D72" s="3">
        <v>79816.07</v>
      </c>
      <c r="E72">
        <v>1</v>
      </c>
      <c r="F72" s="4">
        <v>43965</v>
      </c>
      <c r="G72" t="s">
        <v>134</v>
      </c>
      <c r="H72" t="s">
        <v>186</v>
      </c>
      <c r="I72" t="s">
        <v>187</v>
      </c>
      <c r="J72" t="s">
        <v>188</v>
      </c>
      <c r="N72" t="s">
        <v>189</v>
      </c>
      <c r="O72" t="s">
        <v>327</v>
      </c>
      <c r="P72" s="35" t="s">
        <v>133</v>
      </c>
      <c r="Q72" t="s">
        <v>132</v>
      </c>
      <c r="R72" t="s">
        <v>328</v>
      </c>
      <c r="S72">
        <v>79816.07</v>
      </c>
      <c r="T72">
        <v>0</v>
      </c>
      <c r="U72">
        <v>1</v>
      </c>
      <c r="V72" t="s">
        <v>135</v>
      </c>
      <c r="X72" t="b">
        <f t="shared" si="9"/>
        <v>1</v>
      </c>
      <c r="Y72">
        <f t="shared" si="7"/>
        <v>1</v>
      </c>
      <c r="Z72">
        <f t="shared" si="8"/>
        <v>0</v>
      </c>
    </row>
    <row r="73" spans="1:26">
      <c r="A73">
        <v>72</v>
      </c>
      <c r="B73" s="2" t="s">
        <v>137</v>
      </c>
      <c r="C73" t="s">
        <v>136</v>
      </c>
      <c r="D73" s="3">
        <v>125000</v>
      </c>
      <c r="E73">
        <v>1</v>
      </c>
      <c r="F73" s="4">
        <v>42613</v>
      </c>
      <c r="H73" t="s">
        <v>186</v>
      </c>
      <c r="I73" t="s">
        <v>187</v>
      </c>
      <c r="J73" t="s">
        <v>188</v>
      </c>
      <c r="N73" t="s">
        <v>189</v>
      </c>
      <c r="O73" t="s">
        <v>329</v>
      </c>
      <c r="P73" s="35" t="s">
        <v>137</v>
      </c>
      <c r="Q73" t="s">
        <v>136</v>
      </c>
      <c r="R73" t="s">
        <v>330</v>
      </c>
      <c r="S73">
        <v>125000</v>
      </c>
      <c r="T73">
        <v>0</v>
      </c>
      <c r="U73">
        <v>1</v>
      </c>
      <c r="V73" t="s">
        <v>139</v>
      </c>
      <c r="X73" t="b">
        <f t="shared" si="9"/>
        <v>1</v>
      </c>
      <c r="Y73">
        <f t="shared" si="7"/>
        <v>1</v>
      </c>
      <c r="Z73">
        <f t="shared" si="8"/>
        <v>0</v>
      </c>
    </row>
    <row r="74" spans="1:26">
      <c r="A74">
        <v>73</v>
      </c>
      <c r="B74" s="2" t="s">
        <v>141</v>
      </c>
      <c r="C74" t="s">
        <v>140</v>
      </c>
      <c r="D74" s="3">
        <v>218000</v>
      </c>
      <c r="E74">
        <v>1</v>
      </c>
      <c r="F74" s="4">
        <v>42643</v>
      </c>
      <c r="H74" t="s">
        <v>186</v>
      </c>
      <c r="I74" t="s">
        <v>187</v>
      </c>
      <c r="J74" t="s">
        <v>188</v>
      </c>
      <c r="N74" t="s">
        <v>331</v>
      </c>
      <c r="O74" t="s">
        <v>332</v>
      </c>
      <c r="P74" s="35" t="s">
        <v>141</v>
      </c>
      <c r="Q74" t="s">
        <v>140</v>
      </c>
      <c r="R74" t="s">
        <v>333</v>
      </c>
      <c r="S74">
        <v>218000</v>
      </c>
      <c r="T74">
        <v>0</v>
      </c>
      <c r="U74">
        <v>1</v>
      </c>
      <c r="V74" t="s">
        <v>142</v>
      </c>
      <c r="X74" t="b">
        <f t="shared" si="9"/>
        <v>1</v>
      </c>
      <c r="Y74">
        <f t="shared" si="7"/>
        <v>1</v>
      </c>
      <c r="Z74">
        <f t="shared" si="8"/>
        <v>0</v>
      </c>
    </row>
    <row r="75" spans="1:26">
      <c r="A75">
        <v>74</v>
      </c>
      <c r="B75" s="2" t="s">
        <v>144</v>
      </c>
      <c r="C75" t="s">
        <v>143</v>
      </c>
      <c r="D75" s="3">
        <v>362000</v>
      </c>
      <c r="E75">
        <v>1</v>
      </c>
      <c r="F75" s="4">
        <v>42643</v>
      </c>
      <c r="H75" t="s">
        <v>186</v>
      </c>
      <c r="I75" t="s">
        <v>187</v>
      </c>
      <c r="J75" t="s">
        <v>188</v>
      </c>
      <c r="N75" t="s">
        <v>331</v>
      </c>
      <c r="O75" t="s">
        <v>334</v>
      </c>
      <c r="P75" s="35" t="s">
        <v>144</v>
      </c>
      <c r="Q75" t="s">
        <v>143</v>
      </c>
      <c r="R75" t="s">
        <v>335</v>
      </c>
      <c r="S75">
        <v>362000</v>
      </c>
      <c r="T75">
        <v>0</v>
      </c>
      <c r="U75">
        <v>1</v>
      </c>
      <c r="V75" t="s">
        <v>142</v>
      </c>
      <c r="X75" t="b">
        <f t="shared" si="9"/>
        <v>1</v>
      </c>
      <c r="Y75">
        <f t="shared" si="7"/>
        <v>1</v>
      </c>
      <c r="Z75">
        <f t="shared" si="8"/>
        <v>0</v>
      </c>
    </row>
    <row r="76" spans="1:26">
      <c r="A76">
        <v>75</v>
      </c>
      <c r="B76" s="2" t="s">
        <v>146</v>
      </c>
      <c r="C76" t="s">
        <v>145</v>
      </c>
      <c r="D76" s="3">
        <v>5500</v>
      </c>
      <c r="E76">
        <v>1</v>
      </c>
      <c r="F76" s="4">
        <v>42349</v>
      </c>
      <c r="H76" t="s">
        <v>186</v>
      </c>
      <c r="I76" t="s">
        <v>187</v>
      </c>
      <c r="J76" t="s">
        <v>188</v>
      </c>
      <c r="N76" t="s">
        <v>189</v>
      </c>
      <c r="O76" t="s">
        <v>336</v>
      </c>
      <c r="P76" s="35" t="s">
        <v>146</v>
      </c>
      <c r="Q76" t="s">
        <v>145</v>
      </c>
      <c r="R76" t="s">
        <v>337</v>
      </c>
      <c r="S76">
        <v>5500</v>
      </c>
      <c r="T76">
        <v>0</v>
      </c>
      <c r="U76">
        <v>1</v>
      </c>
      <c r="V76" t="s">
        <v>147</v>
      </c>
      <c r="X76" t="b">
        <f t="shared" si="9"/>
        <v>1</v>
      </c>
      <c r="Y76">
        <f t="shared" si="7"/>
        <v>1</v>
      </c>
      <c r="Z76">
        <f t="shared" si="8"/>
        <v>0</v>
      </c>
    </row>
    <row r="77" spans="1:26">
      <c r="A77">
        <v>76</v>
      </c>
      <c r="B77" s="2" t="s">
        <v>148</v>
      </c>
      <c r="C77" t="s">
        <v>93</v>
      </c>
      <c r="D77" s="3">
        <v>12000</v>
      </c>
      <c r="E77">
        <v>1</v>
      </c>
      <c r="F77" s="4">
        <v>43405</v>
      </c>
      <c r="G77" t="s">
        <v>149</v>
      </c>
      <c r="H77" t="s">
        <v>186</v>
      </c>
      <c r="I77" t="s">
        <v>187</v>
      </c>
      <c r="J77" t="s">
        <v>188</v>
      </c>
      <c r="N77" t="s">
        <v>189</v>
      </c>
      <c r="O77" t="s">
        <v>338</v>
      </c>
      <c r="P77" s="35" t="s">
        <v>148</v>
      </c>
      <c r="Q77" t="s">
        <v>93</v>
      </c>
      <c r="R77" t="s">
        <v>229</v>
      </c>
      <c r="S77">
        <v>12000</v>
      </c>
      <c r="T77">
        <v>0</v>
      </c>
      <c r="U77">
        <v>1</v>
      </c>
      <c r="V77" t="s">
        <v>150</v>
      </c>
      <c r="X77" t="b">
        <f t="shared" si="9"/>
        <v>1</v>
      </c>
      <c r="Y77">
        <f t="shared" si="7"/>
        <v>1</v>
      </c>
      <c r="Z77">
        <f t="shared" si="8"/>
        <v>0</v>
      </c>
    </row>
    <row r="78" spans="1:26">
      <c r="A78">
        <v>77</v>
      </c>
      <c r="B78" s="2" t="s">
        <v>151</v>
      </c>
      <c r="C78" t="s">
        <v>93</v>
      </c>
      <c r="D78" s="3">
        <v>12900</v>
      </c>
      <c r="E78">
        <v>1</v>
      </c>
      <c r="F78" s="4">
        <v>43465</v>
      </c>
      <c r="G78" t="s">
        <v>95</v>
      </c>
      <c r="H78" t="s">
        <v>186</v>
      </c>
      <c r="I78" t="s">
        <v>187</v>
      </c>
      <c r="J78" t="s">
        <v>188</v>
      </c>
      <c r="N78" t="s">
        <v>189</v>
      </c>
      <c r="O78" t="s">
        <v>339</v>
      </c>
      <c r="P78" s="35" t="s">
        <v>151</v>
      </c>
      <c r="Q78" t="s">
        <v>93</v>
      </c>
      <c r="R78" t="s">
        <v>229</v>
      </c>
      <c r="S78">
        <v>12900</v>
      </c>
      <c r="T78">
        <v>0</v>
      </c>
      <c r="U78">
        <v>1</v>
      </c>
      <c r="V78" t="s">
        <v>96</v>
      </c>
      <c r="X78" t="b">
        <f t="shared" si="9"/>
        <v>1</v>
      </c>
      <c r="Y78">
        <f t="shared" si="7"/>
        <v>1</v>
      </c>
      <c r="Z78">
        <f t="shared" si="8"/>
        <v>0</v>
      </c>
    </row>
    <row r="79" spans="1:26">
      <c r="A79">
        <v>78</v>
      </c>
      <c r="B79" s="2" t="s">
        <v>152</v>
      </c>
      <c r="C79" t="s">
        <v>54</v>
      </c>
      <c r="D79" s="3">
        <v>1280</v>
      </c>
      <c r="E79">
        <v>1</v>
      </c>
      <c r="F79" s="4">
        <v>41425</v>
      </c>
      <c r="H79" t="s">
        <v>186</v>
      </c>
      <c r="I79" t="s">
        <v>187</v>
      </c>
      <c r="J79" t="s">
        <v>208</v>
      </c>
      <c r="N79" t="s">
        <v>189</v>
      </c>
      <c r="O79" t="s">
        <v>340</v>
      </c>
      <c r="P79" s="35" t="s">
        <v>152</v>
      </c>
      <c r="Q79" t="s">
        <v>54</v>
      </c>
      <c r="R79" t="s">
        <v>341</v>
      </c>
      <c r="S79">
        <v>1280</v>
      </c>
      <c r="T79">
        <v>249.05</v>
      </c>
      <c r="U79">
        <v>1</v>
      </c>
      <c r="V79" t="s">
        <v>153</v>
      </c>
      <c r="X79" t="b">
        <f t="shared" si="9"/>
        <v>1</v>
      </c>
      <c r="Y79">
        <f t="shared" si="7"/>
        <v>1</v>
      </c>
      <c r="Z79">
        <f t="shared" si="8"/>
        <v>0</v>
      </c>
    </row>
    <row r="80" spans="1:26">
      <c r="A80">
        <v>79</v>
      </c>
      <c r="B80" s="2" t="s">
        <v>154</v>
      </c>
      <c r="C80" t="s">
        <v>54</v>
      </c>
      <c r="D80" s="3">
        <v>1280</v>
      </c>
      <c r="E80">
        <v>1</v>
      </c>
      <c r="F80" s="4">
        <v>41425</v>
      </c>
      <c r="H80" t="s">
        <v>186</v>
      </c>
      <c r="I80" t="s">
        <v>187</v>
      </c>
      <c r="J80" t="s">
        <v>208</v>
      </c>
      <c r="N80" t="s">
        <v>189</v>
      </c>
      <c r="O80" t="s">
        <v>342</v>
      </c>
      <c r="P80" s="35" t="s">
        <v>154</v>
      </c>
      <c r="Q80" t="s">
        <v>54</v>
      </c>
      <c r="R80" t="s">
        <v>341</v>
      </c>
      <c r="S80">
        <v>1280</v>
      </c>
      <c r="T80">
        <v>249.05</v>
      </c>
      <c r="U80">
        <v>1</v>
      </c>
      <c r="V80" t="s">
        <v>153</v>
      </c>
      <c r="X80" t="b">
        <f t="shared" si="9"/>
        <v>1</v>
      </c>
      <c r="Y80">
        <f t="shared" si="7"/>
        <v>1</v>
      </c>
      <c r="Z80">
        <f t="shared" si="8"/>
        <v>0</v>
      </c>
    </row>
    <row r="81" spans="1:26">
      <c r="A81">
        <v>80</v>
      </c>
      <c r="B81" s="2" t="s">
        <v>156</v>
      </c>
      <c r="C81" t="s">
        <v>155</v>
      </c>
      <c r="D81" s="3">
        <v>9999</v>
      </c>
      <c r="E81">
        <v>1</v>
      </c>
      <c r="F81" s="4">
        <v>43251</v>
      </c>
      <c r="G81" t="s">
        <v>157</v>
      </c>
      <c r="H81" t="s">
        <v>186</v>
      </c>
      <c r="I81" t="s">
        <v>187</v>
      </c>
      <c r="J81" t="s">
        <v>188</v>
      </c>
      <c r="N81" t="s">
        <v>189</v>
      </c>
      <c r="O81" t="s">
        <v>343</v>
      </c>
      <c r="P81" s="35" t="s">
        <v>156</v>
      </c>
      <c r="Q81" t="s">
        <v>155</v>
      </c>
      <c r="R81" t="s">
        <v>244</v>
      </c>
      <c r="S81">
        <v>9999</v>
      </c>
      <c r="T81">
        <v>0</v>
      </c>
      <c r="U81">
        <v>1</v>
      </c>
      <c r="V81" t="s">
        <v>158</v>
      </c>
      <c r="X81" t="b">
        <f t="shared" si="9"/>
        <v>1</v>
      </c>
      <c r="Y81">
        <f t="shared" si="7"/>
        <v>1</v>
      </c>
      <c r="Z81">
        <f t="shared" si="8"/>
        <v>0</v>
      </c>
    </row>
    <row r="82" spans="1:26">
      <c r="A82">
        <v>81</v>
      </c>
      <c r="B82" s="2" t="s">
        <v>159</v>
      </c>
      <c r="C82" t="s">
        <v>155</v>
      </c>
      <c r="D82" s="3">
        <v>9999</v>
      </c>
      <c r="E82">
        <v>1</v>
      </c>
      <c r="F82" s="4">
        <v>43251</v>
      </c>
      <c r="G82" t="s">
        <v>157</v>
      </c>
      <c r="H82" t="s">
        <v>186</v>
      </c>
      <c r="I82" t="s">
        <v>187</v>
      </c>
      <c r="J82" t="s">
        <v>188</v>
      </c>
      <c r="N82" t="s">
        <v>189</v>
      </c>
      <c r="O82" t="s">
        <v>344</v>
      </c>
      <c r="P82" s="35" t="s">
        <v>159</v>
      </c>
      <c r="Q82" t="s">
        <v>155</v>
      </c>
      <c r="R82" t="s">
        <v>244</v>
      </c>
      <c r="S82">
        <v>9999</v>
      </c>
      <c r="T82">
        <v>0</v>
      </c>
      <c r="U82">
        <v>1</v>
      </c>
      <c r="V82" t="s">
        <v>158</v>
      </c>
      <c r="X82" t="b">
        <f t="shared" si="9"/>
        <v>1</v>
      </c>
      <c r="Y82">
        <f t="shared" si="7"/>
        <v>1</v>
      </c>
      <c r="Z82">
        <f t="shared" si="8"/>
        <v>0</v>
      </c>
    </row>
    <row r="83" spans="1:26">
      <c r="A83">
        <v>82</v>
      </c>
      <c r="B83" s="2" t="s">
        <v>161</v>
      </c>
      <c r="C83" t="s">
        <v>160</v>
      </c>
      <c r="D83" s="3">
        <v>11557</v>
      </c>
      <c r="E83">
        <v>1</v>
      </c>
      <c r="F83" s="4">
        <v>43311</v>
      </c>
      <c r="G83" t="s">
        <v>162</v>
      </c>
      <c r="H83" t="s">
        <v>186</v>
      </c>
      <c r="I83" t="s">
        <v>187</v>
      </c>
      <c r="J83" t="s">
        <v>188</v>
      </c>
      <c r="N83" t="s">
        <v>189</v>
      </c>
      <c r="O83" t="s">
        <v>345</v>
      </c>
      <c r="P83" s="35" t="s">
        <v>161</v>
      </c>
      <c r="Q83" t="s">
        <v>160</v>
      </c>
      <c r="R83" t="s">
        <v>244</v>
      </c>
      <c r="S83">
        <v>11557</v>
      </c>
      <c r="T83">
        <v>0</v>
      </c>
      <c r="U83">
        <v>1</v>
      </c>
      <c r="V83" t="s">
        <v>60</v>
      </c>
      <c r="X83" t="b">
        <f t="shared" si="9"/>
        <v>1</v>
      </c>
      <c r="Y83">
        <f t="shared" si="7"/>
        <v>1</v>
      </c>
      <c r="Z83">
        <f t="shared" si="8"/>
        <v>0</v>
      </c>
    </row>
    <row r="84" spans="1:26">
      <c r="A84">
        <v>83</v>
      </c>
      <c r="B84" s="2" t="s">
        <v>164</v>
      </c>
      <c r="C84" t="s">
        <v>163</v>
      </c>
      <c r="D84" s="3">
        <v>7000</v>
      </c>
      <c r="E84">
        <v>1</v>
      </c>
      <c r="F84" s="4">
        <v>43430</v>
      </c>
      <c r="G84" t="s">
        <v>165</v>
      </c>
      <c r="H84" t="s">
        <v>186</v>
      </c>
      <c r="I84" t="s">
        <v>187</v>
      </c>
      <c r="J84" t="s">
        <v>188</v>
      </c>
      <c r="N84" t="s">
        <v>189</v>
      </c>
      <c r="O84" t="s">
        <v>346</v>
      </c>
      <c r="P84" s="35" t="s">
        <v>164</v>
      </c>
      <c r="Q84" t="s">
        <v>163</v>
      </c>
      <c r="R84" t="s">
        <v>229</v>
      </c>
      <c r="S84">
        <v>7000</v>
      </c>
      <c r="T84">
        <v>0</v>
      </c>
      <c r="U84">
        <v>1</v>
      </c>
      <c r="V84" t="s">
        <v>166</v>
      </c>
      <c r="X84" t="b">
        <f t="shared" si="9"/>
        <v>1</v>
      </c>
      <c r="Y84">
        <f t="shared" si="7"/>
        <v>1</v>
      </c>
      <c r="Z84">
        <f t="shared" si="8"/>
        <v>0</v>
      </c>
    </row>
    <row r="85" spans="1:26">
      <c r="A85">
        <v>84</v>
      </c>
      <c r="B85" s="2" t="s">
        <v>347</v>
      </c>
      <c r="C85" t="s">
        <v>319</v>
      </c>
      <c r="D85" s="3">
        <v>22500</v>
      </c>
      <c r="E85">
        <v>1</v>
      </c>
      <c r="F85" s="4">
        <v>43553</v>
      </c>
      <c r="G85" t="s">
        <v>320</v>
      </c>
      <c r="H85" t="s">
        <v>241</v>
      </c>
      <c r="I85" t="s">
        <v>187</v>
      </c>
      <c r="J85" t="s">
        <v>242</v>
      </c>
      <c r="N85" t="s">
        <v>189</v>
      </c>
      <c r="O85" t="s">
        <v>348</v>
      </c>
      <c r="P85" s="35" t="s">
        <v>347</v>
      </c>
      <c r="Q85" t="s">
        <v>319</v>
      </c>
      <c r="R85" t="s">
        <v>244</v>
      </c>
      <c r="S85">
        <v>22500</v>
      </c>
      <c r="T85">
        <v>0</v>
      </c>
      <c r="U85">
        <v>1</v>
      </c>
      <c r="V85" t="s">
        <v>322</v>
      </c>
      <c r="X85" t="b">
        <f t="shared" si="9"/>
        <v>1</v>
      </c>
      <c r="Y85">
        <f t="shared" si="7"/>
        <v>1</v>
      </c>
      <c r="Z85">
        <f t="shared" si="8"/>
        <v>0</v>
      </c>
    </row>
    <row r="86" spans="1:26">
      <c r="A86">
        <v>85</v>
      </c>
      <c r="B86" s="2" t="s">
        <v>349</v>
      </c>
      <c r="C86" t="s">
        <v>319</v>
      </c>
      <c r="D86" s="3">
        <v>22500</v>
      </c>
      <c r="E86">
        <v>1</v>
      </c>
      <c r="F86" s="4">
        <v>43553</v>
      </c>
      <c r="G86" t="s">
        <v>320</v>
      </c>
      <c r="H86" t="s">
        <v>241</v>
      </c>
      <c r="I86" t="s">
        <v>187</v>
      </c>
      <c r="J86" t="s">
        <v>242</v>
      </c>
      <c r="N86" t="s">
        <v>189</v>
      </c>
      <c r="O86" t="s">
        <v>350</v>
      </c>
      <c r="P86" s="35" t="s">
        <v>349</v>
      </c>
      <c r="Q86" t="s">
        <v>319</v>
      </c>
      <c r="R86" t="s">
        <v>244</v>
      </c>
      <c r="S86">
        <v>22500</v>
      </c>
      <c r="T86">
        <v>0</v>
      </c>
      <c r="U86">
        <v>1</v>
      </c>
      <c r="V86" t="s">
        <v>322</v>
      </c>
      <c r="X86" t="b">
        <f t="shared" si="9"/>
        <v>1</v>
      </c>
      <c r="Y86">
        <f t="shared" si="7"/>
        <v>1</v>
      </c>
      <c r="Z86">
        <f t="shared" si="8"/>
        <v>0</v>
      </c>
    </row>
    <row r="87" spans="1:26">
      <c r="A87">
        <v>86</v>
      </c>
      <c r="B87" s="2" t="s">
        <v>168</v>
      </c>
      <c r="C87" t="s">
        <v>167</v>
      </c>
      <c r="D87" s="3">
        <v>7599</v>
      </c>
      <c r="E87">
        <v>1</v>
      </c>
      <c r="F87" s="4">
        <v>43615</v>
      </c>
      <c r="G87" t="s">
        <v>169</v>
      </c>
      <c r="H87" t="s">
        <v>186</v>
      </c>
      <c r="I87" t="s">
        <v>187</v>
      </c>
      <c r="J87" t="s">
        <v>188</v>
      </c>
      <c r="N87" t="s">
        <v>189</v>
      </c>
      <c r="O87" t="s">
        <v>351</v>
      </c>
      <c r="P87" s="35" t="s">
        <v>168</v>
      </c>
      <c r="Q87" t="s">
        <v>167</v>
      </c>
      <c r="R87" t="s">
        <v>203</v>
      </c>
      <c r="S87">
        <v>7599</v>
      </c>
      <c r="T87">
        <v>0</v>
      </c>
      <c r="U87">
        <v>1</v>
      </c>
      <c r="V87" t="s">
        <v>170</v>
      </c>
      <c r="X87" t="b">
        <f t="shared" si="9"/>
        <v>1</v>
      </c>
      <c r="Y87">
        <f t="shared" si="7"/>
        <v>1</v>
      </c>
      <c r="Z87">
        <f t="shared" si="8"/>
        <v>0</v>
      </c>
    </row>
    <row r="88" spans="1:26">
      <c r="A88">
        <v>87</v>
      </c>
      <c r="B88" s="2" t="s">
        <v>172</v>
      </c>
      <c r="C88" t="s">
        <v>171</v>
      </c>
      <c r="D88" s="3">
        <v>12000</v>
      </c>
      <c r="E88">
        <v>1</v>
      </c>
      <c r="F88" s="4">
        <v>42369</v>
      </c>
      <c r="H88" t="s">
        <v>186</v>
      </c>
      <c r="I88" t="s">
        <v>187</v>
      </c>
      <c r="J88" t="s">
        <v>188</v>
      </c>
      <c r="N88" t="s">
        <v>189</v>
      </c>
      <c r="O88" t="s">
        <v>352</v>
      </c>
      <c r="P88" s="35" t="s">
        <v>172</v>
      </c>
      <c r="Q88" t="s">
        <v>171</v>
      </c>
      <c r="R88" t="s">
        <v>244</v>
      </c>
      <c r="S88">
        <v>12000</v>
      </c>
      <c r="T88">
        <v>0</v>
      </c>
      <c r="U88">
        <v>1</v>
      </c>
      <c r="V88" t="s">
        <v>173</v>
      </c>
      <c r="X88" t="b">
        <f t="shared" si="9"/>
        <v>1</v>
      </c>
      <c r="Y88">
        <f>VLOOKUP(P88,$B$1:$G$97,4,0)</f>
        <v>1</v>
      </c>
      <c r="Z88">
        <f t="shared" si="8"/>
        <v>0</v>
      </c>
    </row>
    <row r="89" spans="1:26">
      <c r="A89">
        <v>88</v>
      </c>
      <c r="B89" s="2" t="s">
        <v>174</v>
      </c>
      <c r="C89" t="s">
        <v>83</v>
      </c>
      <c r="D89" s="3">
        <v>6720</v>
      </c>
      <c r="E89">
        <v>1</v>
      </c>
      <c r="F89" s="4">
        <v>43080</v>
      </c>
      <c r="G89" t="s">
        <v>85</v>
      </c>
      <c r="H89" t="s">
        <v>186</v>
      </c>
      <c r="I89" t="s">
        <v>187</v>
      </c>
      <c r="J89" t="s">
        <v>188</v>
      </c>
      <c r="N89" t="s">
        <v>189</v>
      </c>
      <c r="O89" t="s">
        <v>353</v>
      </c>
      <c r="P89" s="35" t="s">
        <v>174</v>
      </c>
      <c r="Q89" t="s">
        <v>83</v>
      </c>
      <c r="R89" t="s">
        <v>232</v>
      </c>
      <c r="S89">
        <v>6720</v>
      </c>
      <c r="T89">
        <v>0</v>
      </c>
      <c r="U89">
        <v>1</v>
      </c>
      <c r="V89" t="s">
        <v>86</v>
      </c>
      <c r="X89" t="b">
        <f t="shared" si="9"/>
        <v>1</v>
      </c>
      <c r="Y89">
        <f>VLOOKUP(P89,$B$1:$G$97,4,0)</f>
        <v>1</v>
      </c>
      <c r="Z89">
        <f t="shared" si="8"/>
        <v>0</v>
      </c>
    </row>
    <row r="90" spans="1:26">
      <c r="A90">
        <v>89</v>
      </c>
      <c r="B90" s="2" t="s">
        <v>354</v>
      </c>
      <c r="C90" t="s">
        <v>355</v>
      </c>
      <c r="D90" s="3">
        <v>2100</v>
      </c>
      <c r="E90">
        <v>1</v>
      </c>
      <c r="F90" s="4">
        <v>42063</v>
      </c>
      <c r="H90" t="s">
        <v>241</v>
      </c>
      <c r="I90" t="s">
        <v>187</v>
      </c>
      <c r="J90" t="s">
        <v>242</v>
      </c>
      <c r="N90" t="s">
        <v>189</v>
      </c>
      <c r="O90" t="s">
        <v>356</v>
      </c>
      <c r="P90" s="35" t="s">
        <v>354</v>
      </c>
      <c r="Q90" t="s">
        <v>355</v>
      </c>
      <c r="R90" t="s">
        <v>267</v>
      </c>
      <c r="S90">
        <v>2100</v>
      </c>
      <c r="T90">
        <v>0</v>
      </c>
      <c r="U90">
        <v>1</v>
      </c>
      <c r="V90" t="s">
        <v>357</v>
      </c>
      <c r="X90" t="b">
        <f t="shared" si="9"/>
        <v>1</v>
      </c>
      <c r="Y90">
        <f>VLOOKUP(P90,$B$1:$G$97,4,0)</f>
        <v>1</v>
      </c>
      <c r="Z90">
        <f t="shared" si="8"/>
        <v>0</v>
      </c>
    </row>
    <row r="91" spans="1:26">
      <c r="A91">
        <v>90</v>
      </c>
      <c r="B91" s="2" t="s">
        <v>358</v>
      </c>
      <c r="C91" t="s">
        <v>359</v>
      </c>
      <c r="D91" s="3">
        <v>1380</v>
      </c>
      <c r="E91">
        <v>1</v>
      </c>
      <c r="F91" s="4">
        <v>42398</v>
      </c>
      <c r="H91" t="s">
        <v>241</v>
      </c>
      <c r="I91" t="s">
        <v>187</v>
      </c>
      <c r="J91" t="s">
        <v>242</v>
      </c>
      <c r="N91" t="s">
        <v>189</v>
      </c>
      <c r="O91" t="s">
        <v>360</v>
      </c>
      <c r="P91" s="35" t="s">
        <v>358</v>
      </c>
      <c r="Q91" t="s">
        <v>359</v>
      </c>
      <c r="R91" t="s">
        <v>267</v>
      </c>
      <c r="S91">
        <v>1380</v>
      </c>
      <c r="T91">
        <v>0</v>
      </c>
      <c r="U91">
        <v>1</v>
      </c>
      <c r="V91" t="s">
        <v>361</v>
      </c>
      <c r="X91" t="b">
        <f t="shared" si="9"/>
        <v>1</v>
      </c>
      <c r="Y91">
        <f>VLOOKUP(P91,$B$1:$G$97,4,0)</f>
        <v>1</v>
      </c>
      <c r="Z91">
        <f t="shared" si="8"/>
        <v>0</v>
      </c>
    </row>
    <row r="92" spans="1:26">
      <c r="A92">
        <v>91</v>
      </c>
      <c r="B92" s="2" t="s">
        <v>362</v>
      </c>
      <c r="C92" t="s">
        <v>359</v>
      </c>
      <c r="D92" s="3">
        <v>1380</v>
      </c>
      <c r="E92">
        <v>1</v>
      </c>
      <c r="F92" s="4">
        <v>42398</v>
      </c>
      <c r="H92" t="s">
        <v>241</v>
      </c>
      <c r="I92" t="s">
        <v>187</v>
      </c>
      <c r="J92" t="s">
        <v>242</v>
      </c>
      <c r="N92" t="s">
        <v>189</v>
      </c>
      <c r="O92" t="s">
        <v>363</v>
      </c>
      <c r="P92" s="35" t="s">
        <v>362</v>
      </c>
      <c r="Q92" t="s">
        <v>359</v>
      </c>
      <c r="R92" t="s">
        <v>267</v>
      </c>
      <c r="S92">
        <v>1380</v>
      </c>
      <c r="T92">
        <v>0</v>
      </c>
      <c r="U92">
        <v>1</v>
      </c>
      <c r="V92" t="s">
        <v>361</v>
      </c>
      <c r="X92" t="b">
        <f t="shared" si="9"/>
        <v>1</v>
      </c>
      <c r="Y92">
        <f>VLOOKUP(P92,$B$1:$G$97,4,0)</f>
        <v>1</v>
      </c>
      <c r="Z92">
        <f t="shared" si="8"/>
        <v>0</v>
      </c>
    </row>
    <row r="93" spans="1:26">
      <c r="A93">
        <v>92</v>
      </c>
      <c r="B93" s="2" t="s">
        <v>364</v>
      </c>
      <c r="C93" t="s">
        <v>359</v>
      </c>
      <c r="D93" s="3">
        <v>1380</v>
      </c>
      <c r="E93">
        <v>1</v>
      </c>
      <c r="F93" s="4">
        <v>42398</v>
      </c>
      <c r="H93" t="s">
        <v>241</v>
      </c>
      <c r="I93" t="s">
        <v>187</v>
      </c>
      <c r="J93" t="s">
        <v>242</v>
      </c>
      <c r="N93" t="s">
        <v>189</v>
      </c>
      <c r="O93" t="s">
        <v>365</v>
      </c>
      <c r="P93" s="35" t="s">
        <v>364</v>
      </c>
      <c r="Q93" t="s">
        <v>359</v>
      </c>
      <c r="R93" t="s">
        <v>267</v>
      </c>
      <c r="S93">
        <v>1380</v>
      </c>
      <c r="T93">
        <v>0</v>
      </c>
      <c r="U93">
        <v>1</v>
      </c>
      <c r="V93" t="s">
        <v>361</v>
      </c>
      <c r="X93" t="b">
        <f t="shared" si="9"/>
        <v>1</v>
      </c>
      <c r="Y93">
        <f>VLOOKUP(P93,$B$1:$G$97,4,0)</f>
        <v>1</v>
      </c>
      <c r="Z93">
        <f t="shared" si="8"/>
        <v>0</v>
      </c>
    </row>
    <row r="94" spans="1:26">
      <c r="A94">
        <v>93</v>
      </c>
      <c r="B94" s="2" t="s">
        <v>366</v>
      </c>
      <c r="C94" t="s">
        <v>359</v>
      </c>
      <c r="D94" s="3">
        <v>1380</v>
      </c>
      <c r="E94">
        <v>1</v>
      </c>
      <c r="F94" s="4">
        <v>42398</v>
      </c>
      <c r="H94" t="s">
        <v>241</v>
      </c>
      <c r="I94" t="s">
        <v>187</v>
      </c>
      <c r="J94" t="s">
        <v>242</v>
      </c>
      <c r="N94" t="s">
        <v>189</v>
      </c>
      <c r="O94" t="s">
        <v>367</v>
      </c>
      <c r="P94" s="35" t="s">
        <v>366</v>
      </c>
      <c r="Q94" t="s">
        <v>359</v>
      </c>
      <c r="R94" t="s">
        <v>267</v>
      </c>
      <c r="S94">
        <v>1380</v>
      </c>
      <c r="T94">
        <v>0</v>
      </c>
      <c r="U94">
        <v>1</v>
      </c>
      <c r="V94" t="s">
        <v>361</v>
      </c>
      <c r="X94" t="b">
        <f t="shared" si="9"/>
        <v>1</v>
      </c>
      <c r="Y94">
        <f>VLOOKUP(P94,$B$1:$G$97,4,0)</f>
        <v>1</v>
      </c>
      <c r="Z94">
        <f t="shared" si="8"/>
        <v>0</v>
      </c>
    </row>
    <row r="95" spans="1:26">
      <c r="A95">
        <v>94</v>
      </c>
      <c r="B95" s="2" t="s">
        <v>368</v>
      </c>
      <c r="C95" t="s">
        <v>359</v>
      </c>
      <c r="D95" s="3">
        <v>1380</v>
      </c>
      <c r="E95">
        <v>1</v>
      </c>
      <c r="F95" s="4">
        <v>42398</v>
      </c>
      <c r="H95" t="s">
        <v>241</v>
      </c>
      <c r="I95" t="s">
        <v>187</v>
      </c>
      <c r="J95" t="s">
        <v>242</v>
      </c>
      <c r="N95" t="s">
        <v>189</v>
      </c>
      <c r="O95" t="s">
        <v>369</v>
      </c>
      <c r="P95" s="35" t="s">
        <v>368</v>
      </c>
      <c r="Q95" t="s">
        <v>359</v>
      </c>
      <c r="R95" t="s">
        <v>267</v>
      </c>
      <c r="S95">
        <v>1380</v>
      </c>
      <c r="T95">
        <v>0</v>
      </c>
      <c r="U95">
        <v>1</v>
      </c>
      <c r="V95" t="s">
        <v>361</v>
      </c>
      <c r="X95" t="b">
        <f t="shared" si="9"/>
        <v>1</v>
      </c>
      <c r="Y95">
        <f>VLOOKUP(P95,$B$1:$G$97,4,0)</f>
        <v>1</v>
      </c>
      <c r="Z95">
        <f t="shared" si="8"/>
        <v>0</v>
      </c>
    </row>
    <row r="96" spans="1:26">
      <c r="A96">
        <v>95</v>
      </c>
      <c r="B96" s="2" t="s">
        <v>370</v>
      </c>
      <c r="C96" t="s">
        <v>371</v>
      </c>
      <c r="D96" s="3">
        <v>1500</v>
      </c>
      <c r="E96">
        <v>1</v>
      </c>
      <c r="F96" s="4">
        <v>43172</v>
      </c>
      <c r="G96" t="s">
        <v>372</v>
      </c>
      <c r="H96" t="s">
        <v>241</v>
      </c>
      <c r="I96" t="s">
        <v>187</v>
      </c>
      <c r="J96" t="s">
        <v>242</v>
      </c>
      <c r="N96" t="s">
        <v>189</v>
      </c>
      <c r="O96" t="s">
        <v>373</v>
      </c>
      <c r="P96" s="35" t="s">
        <v>370</v>
      </c>
      <c r="Q96" t="s">
        <v>371</v>
      </c>
      <c r="R96" t="s">
        <v>267</v>
      </c>
      <c r="S96">
        <v>1500</v>
      </c>
      <c r="T96">
        <v>0</v>
      </c>
      <c r="U96">
        <v>1</v>
      </c>
      <c r="V96" t="s">
        <v>102</v>
      </c>
      <c r="X96" t="b">
        <f t="shared" si="9"/>
        <v>1</v>
      </c>
      <c r="Y96">
        <f>VLOOKUP(P96,$B$1:$G$97,4,0)</f>
        <v>1</v>
      </c>
      <c r="Z96">
        <f t="shared" si="8"/>
        <v>0</v>
      </c>
    </row>
    <row r="97" spans="1:26">
      <c r="A97">
        <v>96</v>
      </c>
      <c r="B97" s="2" t="s">
        <v>74</v>
      </c>
      <c r="C97" t="s">
        <v>73</v>
      </c>
      <c r="D97" s="3">
        <v>2425</v>
      </c>
      <c r="E97">
        <v>5</v>
      </c>
      <c r="F97" s="4">
        <v>38519</v>
      </c>
      <c r="H97" t="s">
        <v>186</v>
      </c>
      <c r="I97" t="s">
        <v>187</v>
      </c>
      <c r="J97" t="s">
        <v>208</v>
      </c>
      <c r="N97" s="1" t="s">
        <v>189</v>
      </c>
      <c r="O97" s="1" t="s">
        <v>374</v>
      </c>
      <c r="P97" s="36" t="s">
        <v>74</v>
      </c>
      <c r="Q97" s="1" t="s">
        <v>73</v>
      </c>
      <c r="R97" s="1" t="s">
        <v>375</v>
      </c>
      <c r="S97" s="1">
        <v>2425</v>
      </c>
      <c r="T97" s="1">
        <v>0</v>
      </c>
      <c r="U97" s="1">
        <v>5</v>
      </c>
      <c r="V97" s="1" t="s">
        <v>75</v>
      </c>
      <c r="W97" s="1"/>
      <c r="X97" s="1" t="b">
        <f>P97=B25</f>
        <v>0</v>
      </c>
      <c r="Y97">
        <f>VLOOKUP(P97,$B$1:$G$97,4,0)</f>
        <v>5</v>
      </c>
      <c r="Z97">
        <f t="shared" si="8"/>
        <v>0</v>
      </c>
    </row>
    <row r="98" spans="1:3">
      <c r="A98" t="s">
        <v>175</v>
      </c>
      <c r="C98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处置明细表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caiwu3</dc:creator>
  <cp:lastModifiedBy>李伟郴</cp:lastModifiedBy>
  <dcterms:created xsi:type="dcterms:W3CDTF">2015-06-05T18:19:00Z</dcterms:created>
  <dcterms:modified xsi:type="dcterms:W3CDTF">2025-11-26T09:47:17Z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2052-12.1.0.15336</vt:lpwstr>
  </property>
  <property fmtid="{D5CDD505-2E9C-101B-9397-08002B2CF9AE}" pid="3" name="ICV">
    <vt:lpwstr>285D9D3430EF4502BFB2118A2AF65C79_12</vt:lpwstr>
  </property>
</Properties>
</file>